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95" windowWidth="1980" windowHeight="1260" tabRatio="728" activeTab="0"/>
  </bookViews>
  <sheets>
    <sheet name="Z2R_ZVED_445" sheetId="1" r:id="rId1"/>
  </sheets>
  <definedNames>
    <definedName name="Data">'Z2R_ZVED_445'!$A$12:$AB$132</definedName>
    <definedName name="Date">'Z2R_ZVED_445'!#REF!</definedName>
    <definedName name="Date1">'Z2R_ZVED_445'!#REF!</definedName>
    <definedName name="EXCEL_VER">12</definedName>
    <definedName name="PRINT_DATE">"26.01.2018 12:11:58"</definedName>
    <definedName name="PRINTER">"Eксель_Імпорт (XlRpt)  ДержКазначейство ЦА, Копичко Олександр"</definedName>
    <definedName name="REP_CREATOR">"0565-KomarovaO"</definedName>
    <definedName name="_xlnm.Print_Titles" localSheetId="0">'Z2R_ZVED_445'!$10:$10</definedName>
    <definedName name="_xlnm.Print_Area" localSheetId="0">'Z2R_ZVED_445'!$A$1:$P$142</definedName>
  </definedNames>
  <calcPr fullCalcOnLoad="1"/>
</workbook>
</file>

<file path=xl/sharedStrings.xml><?xml version="1.0" encoding="utf-8"?>
<sst xmlns="http://schemas.openxmlformats.org/spreadsheetml/2006/main" count="591" uniqueCount="257">
  <si>
    <t xml:space="preserve">Найменування </t>
  </si>
  <si>
    <t>Код бюджетної класифікації</t>
  </si>
  <si>
    <t>10000000</t>
  </si>
  <si>
    <t>11000000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</si>
  <si>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</si>
  <si>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</si>
  <si>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</si>
  <si>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</si>
  <si>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</si>
  <si>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</si>
  <si>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</si>
  <si>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</si>
  <si>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11020000</t>
  </si>
  <si>
    <t>Внутрішні податки на товари та послуги  </t>
  </si>
  <si>
    <t>14000000</t>
  </si>
  <si>
    <t>14020000</t>
  </si>
  <si>
    <t>Акцизний податок з ввезених на митну територію України підакцизних товарів (продукції) </t>
  </si>
  <si>
    <t>14030000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</si>
  <si>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</si>
  <si>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</si>
  <si>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</si>
  <si>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</si>
  <si>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</si>
  <si>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</si>
  <si>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18010500</t>
  </si>
  <si>
    <t>Орендна плата з юридичних осіб </t>
  </si>
  <si>
    <t>18010600</t>
  </si>
  <si>
    <t>18010700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</si>
  <si>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</si>
  <si>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</si>
  <si>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</si>
  <si>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</si>
  <si>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</si>
  <si>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</si>
  <si>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</si>
  <si>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</si>
  <si>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</si>
  <si>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</si>
  <si>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</si>
  <si>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</si>
  <si>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</si>
  <si>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19000000</t>
  </si>
  <si>
    <t>19010000</t>
  </si>
  <si>
    <t>Неподаткові надходження</t>
  </si>
  <si>
    <t>20000000</t>
  </si>
  <si>
    <t>21000000</t>
  </si>
  <si>
    <t>Адміністративні збори та платежі, доходи від некомерційної господарської діяльності </t>
  </si>
  <si>
    <t>22000000</t>
  </si>
  <si>
    <t>24000000</t>
  </si>
  <si>
    <t>25000000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</si>
  <si>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</si>
  <si>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</si>
  <si>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</si>
  <si>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</si>
  <si>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продажу землі і нематеріальних активів </t>
  </si>
  <si>
    <t>33000000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</si>
  <si>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</si>
  <si>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</si>
  <si>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</si>
  <si>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Офіційні трансферти  </t>
  </si>
  <si>
    <t>40000000</t>
  </si>
  <si>
    <t>41020000</t>
  </si>
  <si>
    <t>41030000</t>
  </si>
  <si>
    <t>41033900</t>
  </si>
  <si>
    <t>Усього</t>
  </si>
  <si>
    <t>0100</t>
  </si>
  <si>
    <t>1000</t>
  </si>
  <si>
    <t>2000</t>
  </si>
  <si>
    <t>3000</t>
  </si>
  <si>
    <t>4000</t>
  </si>
  <si>
    <t>5000</t>
  </si>
  <si>
    <t>Житлово-комунальне господарство</t>
  </si>
  <si>
    <t>6000</t>
  </si>
  <si>
    <t>7000</t>
  </si>
  <si>
    <t>8000</t>
  </si>
  <si>
    <t>відсоток виконання,%</t>
  </si>
  <si>
    <t>13000000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</si>
  <si>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</si>
  <si>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</si>
  <si>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41051500</t>
  </si>
  <si>
    <t>41053900</t>
  </si>
  <si>
    <t>9800</t>
  </si>
  <si>
    <t>9700</t>
  </si>
  <si>
    <t>Економічна діяльність</t>
  </si>
  <si>
    <t>Інша діяльність</t>
  </si>
  <si>
    <t>Освітня субвенція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</si>
  <si>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</si>
  <si>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</si>
  <si>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41031400</t>
  </si>
  <si>
    <t>41051200</t>
  </si>
  <si>
    <t>41051400</t>
  </si>
  <si>
    <t>Соціальний захист та соціальне забезпечення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</si>
  <si>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</si>
  <si>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</si>
  <si>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</si>
  <si>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</si>
  <si>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</si>
  <si>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</si>
  <si>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</si>
  <si>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</si>
  <si>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</si>
  <si>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11010000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</si>
  <si>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</si>
  <si>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</si>
  <si>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</si>
  <si>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</si>
  <si>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Акцизний податок з вироблених в Україні підакцизних товарів (продукції) </t>
  </si>
  <si>
    <t>Пальне</t>
  </si>
  <si>
    <t>14021900</t>
  </si>
  <si>
    <t>14031900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</si>
  <si>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</si>
  <si>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</si>
  <si>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</si>
  <si>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</si>
  <si>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</si>
  <si>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</si>
  <si>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</si>
  <si>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</si>
  <si>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</si>
  <si>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</si>
  <si>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</si>
  <si>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</si>
  <si>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</si>
  <si>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</si>
  <si>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</si>
  <si>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</si>
  <si>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</si>
  <si>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</si>
  <si>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</si>
  <si>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</si>
  <si>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</si>
  <si>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</si>
  <si>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</si>
  <si>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</si>
  <si>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</si>
  <si>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</si>
  <si>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</si>
  <si>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</si>
  <si>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</si>
  <si>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</si>
  <si>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</si>
  <si>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</si>
  <si>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</si>
  <si>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22012900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</si>
  <si>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</si>
  <si>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</si>
  <si>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</si>
  <si>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</si>
  <si>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</si>
  <si>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</si>
  <si>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</si>
  <si>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</si>
  <si>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</si>
  <si>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</si>
  <si>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</si>
  <si>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24060000</t>
  </si>
  <si>
    <t>24060300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</si>
  <si>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</si>
  <si>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</si>
  <si>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Надходження коштів від Державного фонду дорогоцінних металів і дорогоцінного каміння  </t>
  </si>
  <si>
    <t>31020000</t>
  </si>
  <si>
    <t>Від органів державного управління  </t>
  </si>
  <si>
    <t>41000000</t>
  </si>
  <si>
    <t>Дотації</t>
  </si>
  <si>
    <t>Базова дотація</t>
  </si>
  <si>
    <t>41020100</t>
  </si>
  <si>
    <t>Субвенції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</si>
  <si>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</si>
  <si>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</si>
  <si>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41040000</t>
  </si>
  <si>
    <t>Субвенції з місцевих бюджетів іншим місцевим бюджетам</t>
  </si>
  <si>
    <t>41050000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</si>
  <si>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</si>
  <si>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</si>
  <si>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</si>
  <si>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</si>
  <si>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</si>
  <si>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</si>
  <si>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</si>
  <si>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</si>
  <si>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</si>
  <si>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</si>
  <si>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</si>
  <si>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</si>
  <si>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</si>
  <si>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</si>
  <si>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</si>
  <si>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</si>
  <si>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</si>
  <si>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</si>
  <si>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</si>
  <si>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</si>
  <si>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</si>
  <si>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</si>
  <si>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</si>
  <si>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</si>
  <si>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25020200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</si>
  <si>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</si>
  <si>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</si>
  <si>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 </t>
  </si>
  <si>
    <t>19011000</t>
  </si>
  <si>
    <t>21080500</t>
  </si>
  <si>
    <t>24060600</t>
  </si>
  <si>
    <t>41050900</t>
  </si>
  <si>
    <t>41051100</t>
  </si>
  <si>
    <t>41053000</t>
  </si>
  <si>
    <t>41055000</t>
  </si>
  <si>
    <t>41055100</t>
  </si>
  <si>
    <t>41055200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</si>
  <si>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</si>
  <si>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Інші надходження </t>
  </si>
  <si>
    <t>Надходження коштів з рахунків виборчих фондів 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</si>
  <si>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</si>
  <si>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</si>
  <si>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</si>
  <si>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</si>
  <si>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</si>
  <si>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</si>
  <si>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</si>
  <si>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</si>
  <si>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</si>
  <si>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/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</si>
  <si>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</si>
  <si>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</si>
  <si>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</si>
  <si>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</si>
  <si>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</si>
  <si>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 xml:space="preserve"> Видатки</t>
  </si>
  <si>
    <t>Доходи</t>
  </si>
  <si>
    <t>Загальний фонд 2020 року</t>
  </si>
  <si>
    <t>Загальний фонд 2019 року</t>
  </si>
  <si>
    <t>ІНФОРМАЦІЯ</t>
  </si>
  <si>
    <t xml:space="preserve">Спеціальний фонд 2020 року </t>
  </si>
  <si>
    <t xml:space="preserve">Спеціальний фонд 2019 року 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</si>
  <si>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</si>
  <si>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41034201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</si>
  <si>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</si>
  <si>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</si>
  <si>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</si>
  <si>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</si>
  <si>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41050100</t>
  </si>
  <si>
    <t>41050200</t>
  </si>
  <si>
    <t>41050300</t>
  </si>
  <si>
    <t>41050700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</si>
  <si>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</si>
  <si>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41051600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</si>
  <si>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</si>
  <si>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</si>
  <si>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Выдхилення виконання  2020 року  до 2019 року  (% )</t>
  </si>
  <si>
    <t>затверджено розписом на звітний рік з урахуванням внесених змін , тис.грн.</t>
  </si>
  <si>
    <t>виконано за звітний період (рік), тис.грн.</t>
  </si>
  <si>
    <t>виконано за звітний період (рік) ,  тис.грн.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</si>
  <si>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</si>
  <si>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( в порівнянні з налогічним періодом попереднього періоду)</t>
  </si>
  <si>
    <t>про виконання міського бюджету по м. Костянтинівка за  2020 рік</t>
  </si>
  <si>
    <t>Начальник міського фінансового управління</t>
  </si>
  <si>
    <t>Т.В.Кукліс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</si>
</sst>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;[Red]#,##0"/>
    <numFmt numFmtId="189" formatCode="0.0"/>
    <numFmt numFmtId="190" formatCode="000000"/>
    <numFmt numFmtId="191" formatCode="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#,##0.00;\-#,##0.00"/>
    <numFmt numFmtId="198" formatCode="#,##0;\-#,##0"/>
    <numFmt numFmtId="199" formatCode="#,##0.00_ ;\-#,##0.00\ "/>
    <numFmt numFmtId="200" formatCode="#,##0.0;\-#,##0.0"/>
    <numFmt numFmtId="201" formatCode="#,##0.000;\-#,##0.000"/>
    <numFmt numFmtId="202" formatCode="#,##0.0000;\-#,##0.0000"/>
  </numFmts>
  <fonts count="54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sz val="11"/>
      <color indexed="44"/>
      <name val="Calibri"/>
      <family val="2"/>
    </font>
    <font>
      <b/>
      <sz val="11"/>
      <color indexed="44"/>
      <name val="Calibri"/>
      <family val="2"/>
    </font>
    <font>
      <sz val="12"/>
      <name val="Arial"/>
      <family val="2"/>
    </font>
    <font>
      <sz val="19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4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6" fillId="3" borderId="0" applyNumberFormat="0" applyBorder="0" applyAlignment="0" applyProtection="0"/>
    <xf numFmtId="0" fontId="34" fillId="4" borderId="0" applyNumberFormat="0" applyBorder="0" applyAlignment="0" applyProtection="0"/>
    <xf numFmtId="0" fontId="6" fillId="5" borderId="0" applyNumberFormat="0" applyBorder="0" applyAlignment="0" applyProtection="0"/>
    <xf numFmtId="0" fontId="34" fillId="6" borderId="0" applyNumberFormat="0" applyBorder="0" applyAlignment="0" applyProtection="0"/>
    <xf numFmtId="0" fontId="6" fillId="7" borderId="0" applyNumberFormat="0" applyBorder="0" applyAlignment="0" applyProtection="0"/>
    <xf numFmtId="0" fontId="34" fillId="8" borderId="0" applyNumberFormat="0" applyBorder="0" applyAlignment="0" applyProtection="0"/>
    <xf numFmtId="0" fontId="6" fillId="3" borderId="0" applyNumberFormat="0" applyBorder="0" applyAlignment="0" applyProtection="0"/>
    <xf numFmtId="0" fontId="34" fillId="9" borderId="0" applyNumberFormat="0" applyBorder="0" applyAlignment="0" applyProtection="0"/>
    <xf numFmtId="0" fontId="6" fillId="10" borderId="0" applyNumberFormat="0" applyBorder="0" applyAlignment="0" applyProtection="0"/>
    <xf numFmtId="0" fontId="34" fillId="11" borderId="0" applyNumberFormat="0" applyBorder="0" applyAlignment="0" applyProtection="0"/>
    <xf numFmtId="0" fontId="6" fillId="5" borderId="0" applyNumberFormat="0" applyBorder="0" applyAlignment="0" applyProtection="0"/>
    <xf numFmtId="0" fontId="34" fillId="12" borderId="0" applyNumberFormat="0" applyBorder="0" applyAlignment="0" applyProtection="0"/>
    <xf numFmtId="0" fontId="6" fillId="13" borderId="0" applyNumberFormat="0" applyBorder="0" applyAlignment="0" applyProtection="0"/>
    <xf numFmtId="0" fontId="34" fillId="14" borderId="0" applyNumberFormat="0" applyBorder="0" applyAlignment="0" applyProtection="0"/>
    <xf numFmtId="0" fontId="6" fillId="15" borderId="0" applyNumberFormat="0" applyBorder="0" applyAlignment="0" applyProtection="0"/>
    <xf numFmtId="0" fontId="34" fillId="16" borderId="0" applyNumberFormat="0" applyBorder="0" applyAlignment="0" applyProtection="0"/>
    <xf numFmtId="0" fontId="6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13" borderId="0" applyNumberFormat="0" applyBorder="0" applyAlignment="0" applyProtection="0"/>
    <xf numFmtId="0" fontId="34" fillId="19" borderId="0" applyNumberFormat="0" applyBorder="0" applyAlignment="0" applyProtection="0"/>
    <xf numFmtId="0" fontId="6" fillId="20" borderId="0" applyNumberFormat="0" applyBorder="0" applyAlignment="0" applyProtection="0"/>
    <xf numFmtId="0" fontId="34" fillId="21" borderId="0" applyNumberFormat="0" applyBorder="0" applyAlignment="0" applyProtection="0"/>
    <xf numFmtId="0" fontId="6" fillId="5" borderId="0" applyNumberFormat="0" applyBorder="0" applyAlignment="0" applyProtection="0"/>
    <xf numFmtId="0" fontId="35" fillId="22" borderId="0" applyNumberFormat="0" applyBorder="0" applyAlignment="0" applyProtection="0"/>
    <xf numFmtId="0" fontId="18" fillId="23" borderId="0" applyNumberFormat="0" applyBorder="0" applyAlignment="0" applyProtection="0"/>
    <xf numFmtId="0" fontId="35" fillId="24" borderId="0" applyNumberFormat="0" applyBorder="0" applyAlignment="0" applyProtection="0"/>
    <xf numFmtId="0" fontId="18" fillId="15" borderId="0" applyNumberFormat="0" applyBorder="0" applyAlignment="0" applyProtection="0"/>
    <xf numFmtId="0" fontId="35" fillId="25" borderId="0" applyNumberFormat="0" applyBorder="0" applyAlignment="0" applyProtection="0"/>
    <xf numFmtId="0" fontId="18" fillId="17" borderId="0" applyNumberFormat="0" applyBorder="0" applyAlignment="0" applyProtection="0"/>
    <xf numFmtId="0" fontId="35" fillId="26" borderId="0" applyNumberFormat="0" applyBorder="0" applyAlignment="0" applyProtection="0"/>
    <xf numFmtId="0" fontId="18" fillId="13" borderId="0" applyNumberFormat="0" applyBorder="0" applyAlignment="0" applyProtection="0"/>
    <xf numFmtId="0" fontId="35" fillId="27" borderId="0" applyNumberFormat="0" applyBorder="0" applyAlignment="0" applyProtection="0"/>
    <xf numFmtId="0" fontId="18" fillId="23" borderId="0" applyNumberFormat="0" applyBorder="0" applyAlignment="0" applyProtection="0"/>
    <xf numFmtId="0" fontId="35" fillId="28" borderId="0" applyNumberFormat="0" applyBorder="0" applyAlignment="0" applyProtection="0"/>
    <xf numFmtId="0" fontId="18" fillId="5" borderId="0" applyNumberFormat="0" applyBorder="0" applyAlignment="0" applyProtection="0"/>
    <xf numFmtId="0" fontId="35" fillId="29" borderId="0" applyNumberFormat="0" applyBorder="0" applyAlignment="0" applyProtection="0"/>
    <xf numFmtId="0" fontId="18" fillId="23" borderId="0" applyNumberFormat="0" applyBorder="0" applyAlignment="0" applyProtection="0"/>
    <xf numFmtId="0" fontId="35" fillId="30" borderId="0" applyNumberFormat="0" applyBorder="0" applyAlignment="0" applyProtection="0"/>
    <xf numFmtId="0" fontId="18" fillId="31" borderId="0" applyNumberFormat="0" applyBorder="0" applyAlignment="0" applyProtection="0"/>
    <xf numFmtId="0" fontId="35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34" borderId="0" applyNumberFormat="0" applyBorder="0" applyAlignment="0" applyProtection="0"/>
    <xf numFmtId="0" fontId="18" fillId="35" borderId="0" applyNumberFormat="0" applyBorder="0" applyAlignment="0" applyProtection="0"/>
    <xf numFmtId="0" fontId="35" fillId="36" borderId="0" applyNumberFormat="0" applyBorder="0" applyAlignment="0" applyProtection="0"/>
    <xf numFmtId="0" fontId="18" fillId="23" borderId="0" applyNumberFormat="0" applyBorder="0" applyAlignment="0" applyProtection="0"/>
    <xf numFmtId="0" fontId="35" fillId="37" borderId="0" applyNumberFormat="0" applyBorder="0" applyAlignment="0" applyProtection="0"/>
    <xf numFmtId="0" fontId="18" fillId="38" borderId="0" applyNumberFormat="0" applyBorder="0" applyAlignment="0" applyProtection="0"/>
    <xf numFmtId="0" fontId="36" fillId="39" borderId="1" applyNumberFormat="0" applyAlignment="0" applyProtection="0"/>
    <xf numFmtId="0" fontId="7" fillId="5" borderId="2" applyNumberFormat="0" applyAlignment="0" applyProtection="0"/>
    <xf numFmtId="0" fontId="37" fillId="40" borderId="3" applyNumberFormat="0" applyAlignment="0" applyProtection="0"/>
    <xf numFmtId="0" fontId="8" fillId="3" borderId="4" applyNumberFormat="0" applyAlignment="0" applyProtection="0"/>
    <xf numFmtId="0" fontId="38" fillId="40" borderId="1" applyNumberFormat="0" applyAlignment="0" applyProtection="0"/>
    <xf numFmtId="0" fontId="9" fillId="3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41" borderId="10" applyNumberFormat="0" applyAlignment="0" applyProtection="0"/>
    <xf numFmtId="0" fontId="19" fillId="42" borderId="11" applyNumberFormat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11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12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46" borderId="12" applyNumberFormat="0" applyFont="0" applyAlignment="0" applyProtection="0"/>
    <xf numFmtId="0" fontId="0" fillId="7" borderId="13" applyNumberFormat="0" applyFont="0" applyAlignment="0" applyProtection="0"/>
    <xf numFmtId="9" fontId="0" fillId="0" borderId="0" applyFont="0" applyFill="0" applyBorder="0" applyAlignment="0" applyProtection="0"/>
    <xf numFmtId="0" fontId="8" fillId="47" borderId="4" applyNumberFormat="0" applyAlignment="0" applyProtection="0"/>
    <xf numFmtId="0" fontId="48" fillId="0" borderId="14" applyNumberFormat="0" applyFill="0" applyAlignment="0" applyProtection="0"/>
    <xf numFmtId="0" fontId="1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48" borderId="0" applyNumberFormat="0" applyBorder="0" applyAlignment="0" applyProtection="0"/>
    <xf numFmtId="0" fontId="16" fillId="49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50" borderId="0" xfId="0" applyFont="1" applyFill="1" applyAlignment="1">
      <alignment horizontal="center" vertical="top"/>
    </xf>
    <xf numFmtId="0" fontId="4" fillId="50" borderId="0" xfId="0" applyFont="1" applyFill="1" applyAlignment="1">
      <alignment horizontal="center" vertical="top"/>
    </xf>
    <xf numFmtId="49" fontId="4" fillId="50" borderId="0" xfId="0" applyNumberFormat="1" applyFont="1" applyFill="1" applyBorder="1" applyAlignment="1">
      <alignment horizontal="center" vertical="top" wrapText="1"/>
    </xf>
    <xf numFmtId="1" fontId="22" fillId="50" borderId="16" xfId="0" applyNumberFormat="1" applyFont="1" applyFill="1" applyBorder="1" applyAlignment="1" applyProtection="1">
      <alignment horizontal="center" vertical="top"/>
      <protection/>
    </xf>
    <xf numFmtId="0" fontId="51" fillId="50" borderId="17" xfId="0" applyFont="1" applyFill="1" applyBorder="1" applyAlignment="1">
      <alignment horizontal="center" vertical="top" wrapText="1"/>
    </xf>
    <xf numFmtId="1" fontId="22" fillId="50" borderId="0" xfId="0" applyNumberFormat="1" applyFont="1" applyFill="1" applyBorder="1" applyAlignment="1" applyProtection="1">
      <alignment horizontal="center" vertical="top"/>
      <protection/>
    </xf>
    <xf numFmtId="1" fontId="24" fillId="50" borderId="0" xfId="0" applyNumberFormat="1" applyFont="1" applyFill="1" applyBorder="1" applyAlignment="1" applyProtection="1">
      <alignment horizontal="center" vertical="top"/>
      <protection/>
    </xf>
    <xf numFmtId="0" fontId="0" fillId="50" borderId="0" xfId="0" applyFont="1" applyFill="1" applyAlignment="1">
      <alignment horizontal="center" vertical="top"/>
    </xf>
    <xf numFmtId="0" fontId="22" fillId="50" borderId="0" xfId="0" applyFont="1" applyFill="1" applyAlignment="1">
      <alignment horizontal="center" vertical="top"/>
    </xf>
    <xf numFmtId="3" fontId="22" fillId="50" borderId="16" xfId="0" applyNumberFormat="1" applyFont="1" applyFill="1" applyBorder="1" applyAlignment="1" applyProtection="1">
      <alignment horizontal="center" vertical="top"/>
      <protection/>
    </xf>
    <xf numFmtId="1" fontId="22" fillId="50" borderId="0" xfId="0" applyNumberFormat="1" applyFont="1" applyFill="1" applyAlignment="1">
      <alignment horizontal="center" vertical="top"/>
    </xf>
    <xf numFmtId="0" fontId="52" fillId="50" borderId="17" xfId="0" applyFont="1" applyFill="1" applyBorder="1" applyAlignment="1">
      <alignment horizontal="center" vertical="top" wrapText="1"/>
    </xf>
    <xf numFmtId="49" fontId="24" fillId="50" borderId="18" xfId="0" applyNumberFormat="1" applyFont="1" applyFill="1" applyBorder="1" applyAlignment="1">
      <alignment horizontal="center" vertical="top" wrapText="1"/>
    </xf>
    <xf numFmtId="49" fontId="22" fillId="50" borderId="18" xfId="0" applyNumberFormat="1" applyFont="1" applyFill="1" applyBorder="1" applyAlignment="1">
      <alignment horizontal="center" vertical="top" wrapText="1"/>
    </xf>
    <xf numFmtId="49" fontId="22" fillId="50" borderId="0" xfId="0" applyNumberFormat="1" applyFont="1" applyFill="1" applyAlignment="1">
      <alignment horizontal="center" vertical="top"/>
    </xf>
    <xf numFmtId="0" fontId="22" fillId="50" borderId="0" xfId="0" applyFont="1" applyFill="1" applyBorder="1" applyAlignment="1">
      <alignment horizontal="center" vertical="top"/>
    </xf>
    <xf numFmtId="196" fontId="22" fillId="50" borderId="0" xfId="0" applyNumberFormat="1" applyFont="1" applyFill="1" applyBorder="1" applyAlignment="1">
      <alignment horizontal="center" vertical="top"/>
    </xf>
    <xf numFmtId="0" fontId="22" fillId="50" borderId="0" xfId="0" applyFont="1" applyFill="1" applyBorder="1" applyAlignment="1">
      <alignment horizontal="center" vertical="top" wrapText="1"/>
    </xf>
    <xf numFmtId="196" fontId="22" fillId="50" borderId="0" xfId="0" applyNumberFormat="1" applyFont="1" applyFill="1" applyAlignment="1">
      <alignment horizontal="center" vertical="top"/>
    </xf>
    <xf numFmtId="0" fontId="20" fillId="50" borderId="0" xfId="0" applyFont="1" applyFill="1" applyAlignment="1">
      <alignment horizontal="center" vertical="top" wrapText="1"/>
    </xf>
    <xf numFmtId="0" fontId="1" fillId="50" borderId="0" xfId="0" applyFont="1" applyFill="1" applyBorder="1" applyAlignment="1">
      <alignment horizontal="center" vertical="top"/>
    </xf>
    <xf numFmtId="0" fontId="21" fillId="50" borderId="0" xfId="0" applyFont="1" applyFill="1" applyBorder="1" applyAlignment="1">
      <alignment horizontal="center" vertical="top"/>
    </xf>
    <xf numFmtId="0" fontId="21" fillId="50" borderId="0" xfId="0" applyFont="1" applyFill="1" applyAlignment="1">
      <alignment horizontal="center" vertical="top"/>
    </xf>
    <xf numFmtId="196" fontId="22" fillId="50" borderId="16" xfId="0" applyNumberFormat="1" applyFont="1" applyFill="1" applyBorder="1" applyAlignment="1" applyProtection="1">
      <alignment horizontal="center" vertical="top"/>
      <protection/>
    </xf>
    <xf numFmtId="196" fontId="24" fillId="50" borderId="16" xfId="0" applyNumberFormat="1" applyFont="1" applyFill="1" applyBorder="1" applyAlignment="1" applyProtection="1">
      <alignment horizontal="center" vertical="top"/>
      <protection/>
    </xf>
    <xf numFmtId="0" fontId="24" fillId="50" borderId="0" xfId="0" applyFont="1" applyFill="1" applyAlignment="1">
      <alignment horizontal="center" vertical="top"/>
    </xf>
    <xf numFmtId="4" fontId="22" fillId="50" borderId="0" xfId="0" applyNumberFormat="1" applyFont="1" applyFill="1" applyAlignment="1">
      <alignment horizontal="center" vertical="top"/>
    </xf>
    <xf numFmtId="4" fontId="4" fillId="50" borderId="0" xfId="0" applyNumberFormat="1" applyFont="1" applyFill="1" applyBorder="1" applyAlignment="1" applyProtection="1">
      <alignment horizontal="center" vertical="top"/>
      <protection/>
    </xf>
    <xf numFmtId="196" fontId="4" fillId="50" borderId="0" xfId="0" applyNumberFormat="1" applyFont="1" applyFill="1" applyBorder="1" applyAlignment="1" applyProtection="1">
      <alignment horizontal="center" vertical="top"/>
      <protection/>
    </xf>
    <xf numFmtId="196" fontId="52" fillId="50" borderId="17" xfId="0" applyNumberFormat="1" applyFont="1" applyFill="1" applyBorder="1" applyAlignment="1">
      <alignment horizontal="center" vertical="top" wrapText="1"/>
    </xf>
    <xf numFmtId="196" fontId="52" fillId="50" borderId="19" xfId="0" applyNumberFormat="1" applyFont="1" applyFill="1" applyBorder="1" applyAlignment="1">
      <alignment horizontal="center" vertical="top" wrapText="1"/>
    </xf>
    <xf numFmtId="196" fontId="22" fillId="50" borderId="18" xfId="0" applyNumberFormat="1" applyFont="1" applyFill="1" applyBorder="1" applyAlignment="1" applyProtection="1">
      <alignment horizontal="center" vertical="top"/>
      <protection/>
    </xf>
    <xf numFmtId="196" fontId="53" fillId="50" borderId="19" xfId="0" applyNumberFormat="1" applyFont="1" applyFill="1" applyBorder="1" applyAlignment="1">
      <alignment horizontal="center" vertical="top" wrapText="1"/>
    </xf>
    <xf numFmtId="196" fontId="51" fillId="50" borderId="17" xfId="0" applyNumberFormat="1" applyFont="1" applyFill="1" applyBorder="1" applyAlignment="1">
      <alignment horizontal="center" vertical="top" wrapText="1"/>
    </xf>
    <xf numFmtId="196" fontId="51" fillId="50" borderId="19" xfId="0" applyNumberFormat="1" applyFont="1" applyFill="1" applyBorder="1" applyAlignment="1">
      <alignment horizontal="center" vertical="top" wrapText="1"/>
    </xf>
    <xf numFmtId="0" fontId="5" fillId="50" borderId="0" xfId="0" applyFont="1" applyFill="1" applyBorder="1" applyAlignment="1">
      <alignment horizontal="center" vertical="top"/>
    </xf>
    <xf numFmtId="200" fontId="51" fillId="50" borderId="17" xfId="0" applyNumberFormat="1" applyFont="1" applyFill="1" applyBorder="1" applyAlignment="1">
      <alignment horizontal="right" vertical="center" wrapText="1"/>
    </xf>
    <xf numFmtId="200" fontId="51" fillId="50" borderId="20" xfId="0" applyNumberFormat="1" applyFont="1" applyFill="1" applyBorder="1" applyAlignment="1">
      <alignment horizontal="right" vertical="center" wrapText="1"/>
    </xf>
    <xf numFmtId="0" fontId="51" fillId="50" borderId="17" xfId="0" applyFont="1" applyFill="1" applyBorder="1" applyAlignment="1">
      <alignment horizontal="center" vertical="center" wrapText="1"/>
    </xf>
    <xf numFmtId="0" fontId="51" fillId="50" borderId="21" xfId="0" applyFont="1" applyFill="1" applyBorder="1" applyAlignment="1">
      <alignment horizontal="center" vertical="center" wrapText="1"/>
    </xf>
    <xf numFmtId="200" fontId="52" fillId="50" borderId="17" xfId="0" applyNumberFormat="1" applyFont="1" applyFill="1" applyBorder="1" applyAlignment="1">
      <alignment horizontal="right" vertical="center" wrapText="1"/>
    </xf>
    <xf numFmtId="196" fontId="22" fillId="50" borderId="16" xfId="0" applyNumberFormat="1" applyFont="1" applyFill="1" applyBorder="1" applyAlignment="1" applyProtection="1">
      <alignment horizontal="center" vertical="center"/>
      <protection/>
    </xf>
    <xf numFmtId="196" fontId="22" fillId="50" borderId="0" xfId="0" applyNumberFormat="1" applyFont="1" applyFill="1" applyBorder="1" applyAlignment="1">
      <alignment horizontal="center" vertical="center"/>
    </xf>
    <xf numFmtId="0" fontId="5" fillId="50" borderId="0" xfId="0" applyFont="1" applyFill="1" applyBorder="1" applyAlignment="1">
      <alignment horizontal="center" vertical="center"/>
    </xf>
    <xf numFmtId="3" fontId="22" fillId="50" borderId="16" xfId="0" applyNumberFormat="1" applyFont="1" applyFill="1" applyBorder="1" applyAlignment="1" applyProtection="1">
      <alignment horizontal="center" vertical="center"/>
      <protection/>
    </xf>
    <xf numFmtId="196" fontId="24" fillId="50" borderId="16" xfId="0" applyNumberFormat="1" applyFont="1" applyFill="1" applyBorder="1" applyAlignment="1" applyProtection="1">
      <alignment horizontal="center" vertical="center"/>
      <protection/>
    </xf>
    <xf numFmtId="4" fontId="22" fillId="50" borderId="0" xfId="0" applyNumberFormat="1" applyFont="1" applyFill="1" applyAlignment="1">
      <alignment horizontal="center" vertical="center"/>
    </xf>
    <xf numFmtId="196" fontId="4" fillId="50" borderId="0" xfId="0" applyNumberFormat="1" applyFont="1" applyFill="1" applyBorder="1" applyAlignment="1" applyProtection="1">
      <alignment horizontal="center" vertical="center"/>
      <protection/>
    </xf>
    <xf numFmtId="0" fontId="4" fillId="50" borderId="0" xfId="0" applyFont="1" applyFill="1" applyAlignment="1">
      <alignment horizontal="center" vertical="center"/>
    </xf>
    <xf numFmtId="196" fontId="22" fillId="50" borderId="0" xfId="0" applyNumberFormat="1" applyFont="1" applyFill="1" applyAlignment="1">
      <alignment horizontal="center" vertical="center"/>
    </xf>
    <xf numFmtId="200" fontId="22" fillId="50" borderId="0" xfId="0" applyNumberFormat="1" applyFont="1" applyFill="1" applyBorder="1" applyAlignment="1">
      <alignment horizontal="center" vertical="center"/>
    </xf>
    <xf numFmtId="200" fontId="24" fillId="50" borderId="0" xfId="0" applyNumberFormat="1" applyFont="1" applyFill="1" applyBorder="1" applyAlignment="1">
      <alignment horizontal="center" vertical="center"/>
    </xf>
    <xf numFmtId="200" fontId="22" fillId="50" borderId="16" xfId="0" applyNumberFormat="1" applyFont="1" applyFill="1" applyBorder="1" applyAlignment="1" applyProtection="1">
      <alignment horizontal="center" vertical="center"/>
      <protection/>
    </xf>
    <xf numFmtId="200" fontId="22" fillId="50" borderId="16" xfId="0" applyNumberFormat="1" applyFont="1" applyFill="1" applyBorder="1" applyAlignment="1" applyProtection="1">
      <alignment horizontal="right" vertical="center"/>
      <protection/>
    </xf>
    <xf numFmtId="200" fontId="24" fillId="50" borderId="16" xfId="0" applyNumberFormat="1" applyFont="1" applyFill="1" applyBorder="1" applyAlignment="1" applyProtection="1">
      <alignment horizontal="center" vertical="center"/>
      <protection/>
    </xf>
    <xf numFmtId="200" fontId="22" fillId="50" borderId="0" xfId="0" applyNumberFormat="1" applyFont="1" applyFill="1" applyAlignment="1">
      <alignment horizontal="center" vertical="center"/>
    </xf>
    <xf numFmtId="200" fontId="22" fillId="50" borderId="0" xfId="0" applyNumberFormat="1" applyFont="1" applyFill="1" applyBorder="1" applyAlignment="1" applyProtection="1">
      <alignment horizontal="center" vertical="center"/>
      <protection/>
    </xf>
    <xf numFmtId="200" fontId="22" fillId="50" borderId="0" xfId="0" applyNumberFormat="1" applyFont="1" applyFill="1" applyBorder="1" applyAlignment="1" applyProtection="1">
      <alignment horizontal="center" vertical="center"/>
      <protection/>
    </xf>
    <xf numFmtId="197" fontId="51" fillId="50" borderId="17" xfId="0" applyNumberFormat="1" applyFont="1" applyFill="1" applyBorder="1" applyAlignment="1">
      <alignment horizontal="right" vertical="center" wrapText="1"/>
    </xf>
    <xf numFmtId="0" fontId="51" fillId="50" borderId="17" xfId="0" applyFont="1" applyFill="1" applyBorder="1" applyAlignment="1">
      <alignment horizontal="left" vertical="center" wrapText="1"/>
    </xf>
    <xf numFmtId="196" fontId="22" fillId="50" borderId="16" xfId="0" applyNumberFormat="1" applyFont="1" applyFill="1" applyBorder="1" applyAlignment="1" applyProtection="1">
      <alignment horizontal="center" vertical="top" wrapText="1"/>
      <protection locked="0"/>
    </xf>
    <xf numFmtId="200" fontId="22" fillId="50" borderId="16" xfId="0" applyNumberFormat="1" applyFont="1" applyFill="1" applyBorder="1" applyAlignment="1">
      <alignment horizontal="center" vertical="center" wrapText="1"/>
    </xf>
    <xf numFmtId="200" fontId="22" fillId="50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50" borderId="22" xfId="0" applyNumberFormat="1" applyFont="1" applyFill="1" applyBorder="1" applyAlignment="1" applyProtection="1">
      <alignment horizontal="center" vertical="top" wrapText="1"/>
      <protection locked="0"/>
    </xf>
    <xf numFmtId="49" fontId="22" fillId="50" borderId="23" xfId="0" applyNumberFormat="1" applyFont="1" applyFill="1" applyBorder="1" applyAlignment="1" applyProtection="1">
      <alignment horizontal="center" vertical="top" wrapText="1"/>
      <protection locked="0"/>
    </xf>
    <xf numFmtId="49" fontId="22" fillId="50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50" borderId="16" xfId="0" applyNumberFormat="1" applyFont="1" applyFill="1" applyBorder="1" applyAlignment="1" applyProtection="1">
      <alignment horizontal="center" vertical="top" wrapText="1"/>
      <protection locked="0"/>
    </xf>
    <xf numFmtId="49" fontId="23" fillId="50" borderId="16" xfId="0" applyNumberFormat="1" applyFont="1" applyFill="1" applyBorder="1" applyAlignment="1" applyProtection="1">
      <alignment horizontal="center" vertical="top" wrapText="1"/>
      <protection locked="0"/>
    </xf>
    <xf numFmtId="49" fontId="22" fillId="50" borderId="16" xfId="0" applyNumberFormat="1" applyFont="1" applyFill="1" applyBorder="1" applyAlignment="1" applyProtection="1">
      <alignment horizontal="center" vertical="top" wrapText="1"/>
      <protection locked="0"/>
    </xf>
    <xf numFmtId="196" fontId="22" fillId="5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50" borderId="16" xfId="0" applyFont="1" applyFill="1" applyBorder="1" applyAlignment="1" applyProtection="1">
      <alignment horizontal="center" vertical="top"/>
      <protection locked="0"/>
    </xf>
    <xf numFmtId="49" fontId="22" fillId="50" borderId="25" xfId="0" applyNumberFormat="1" applyFont="1" applyFill="1" applyBorder="1" applyAlignment="1" applyProtection="1">
      <alignment horizontal="center" vertical="top" wrapText="1"/>
      <protection locked="0"/>
    </xf>
    <xf numFmtId="49" fontId="22" fillId="50" borderId="26" xfId="0" applyNumberFormat="1" applyFont="1" applyFill="1" applyBorder="1" applyAlignment="1" applyProtection="1">
      <alignment horizontal="center" vertical="top" wrapText="1"/>
      <protection locked="0"/>
    </xf>
    <xf numFmtId="49" fontId="22" fillId="50" borderId="27" xfId="0" applyNumberFormat="1" applyFont="1" applyFill="1" applyBorder="1" applyAlignment="1" applyProtection="1">
      <alignment horizontal="center" vertical="top" wrapText="1"/>
      <protection locked="0"/>
    </xf>
    <xf numFmtId="0" fontId="5" fillId="50" borderId="0" xfId="0" applyFont="1" applyFill="1" applyBorder="1" applyAlignment="1">
      <alignment horizontal="center" vertical="top"/>
    </xf>
    <xf numFmtId="200" fontId="24" fillId="50" borderId="28" xfId="0" applyNumberFormat="1" applyFont="1" applyFill="1" applyBorder="1" applyAlignment="1">
      <alignment horizontal="center" vertical="center"/>
    </xf>
  </cellXfs>
  <cellStyles count="8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Итог 2" xfId="77"/>
    <cellStyle name="Контрольная ячейка" xfId="78"/>
    <cellStyle name="Контрольная ячейка 2" xfId="79"/>
    <cellStyle name="Название" xfId="80"/>
    <cellStyle name="Название 2" xfId="81"/>
    <cellStyle name="Нейтральный" xfId="82"/>
    <cellStyle name="Нейтральный 2" xfId="83"/>
    <cellStyle name="Followed Hyperlink" xfId="84"/>
    <cellStyle name="Плохой" xfId="85"/>
    <cellStyle name="Плохой 2" xfId="86"/>
    <cellStyle name="Пояснение" xfId="87"/>
    <cellStyle name="Пояснение 2" xfId="88"/>
    <cellStyle name="Примечание" xfId="89"/>
    <cellStyle name="Примечание 2" xfId="90"/>
    <cellStyle name="Percent" xfId="91"/>
    <cellStyle name="Результат 1" xfId="92"/>
    <cellStyle name="Связанная ячейка" xfId="93"/>
    <cellStyle name="Связанная ячейка 2" xfId="94"/>
    <cellStyle name="Текст предупреждения" xfId="95"/>
    <cellStyle name="Текст предупреждения 2" xfId="96"/>
    <cellStyle name="Comma" xfId="97"/>
    <cellStyle name="Comma [0]" xfId="98"/>
    <cellStyle name="Хороший" xfId="99"/>
    <cellStyle name="Хороший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3514725</xdr:colOff>
      <xdr:row>132</xdr:row>
      <xdr:rowOff>0</xdr:rowOff>
    </xdr:from>
    <xdr:ext cx="2924175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3514725" y="37280850"/>
          <a:ext cx="2924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3514725</xdr:colOff>
      <xdr:row>132</xdr:row>
      <xdr:rowOff>0</xdr:rowOff>
    </xdr:from>
    <xdr:ext cx="292417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3514725" y="37280850"/>
          <a:ext cx="2924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3514725</xdr:colOff>
      <xdr:row>132</xdr:row>
      <xdr:rowOff>0</xdr:rowOff>
    </xdr:from>
    <xdr:ext cx="2924175" cy="28575"/>
    <xdr:sp fLocksText="0">
      <xdr:nvSpPr>
        <xdr:cNvPr id="3" name="Text Box 3"/>
        <xdr:cNvSpPr txBox="1">
          <a:spLocks noChangeArrowheads="1"/>
        </xdr:cNvSpPr>
      </xdr:nvSpPr>
      <xdr:spPr>
        <a:xfrm>
          <a:off x="3514725" y="37280850"/>
          <a:ext cx="2924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3514725</xdr:colOff>
      <xdr:row>132</xdr:row>
      <xdr:rowOff>0</xdr:rowOff>
    </xdr:from>
    <xdr:ext cx="2924175" cy="28575"/>
    <xdr:sp fLocksText="0">
      <xdr:nvSpPr>
        <xdr:cNvPr id="4" name="Text Box 4"/>
        <xdr:cNvSpPr txBox="1">
          <a:spLocks noChangeArrowheads="1"/>
        </xdr:cNvSpPr>
      </xdr:nvSpPr>
      <xdr:spPr>
        <a:xfrm>
          <a:off x="3514725" y="37280850"/>
          <a:ext cx="2924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1"/>
  <sheetViews>
    <sheetView tabSelected="1" zoomScale="85" zoomScaleNormal="85" zoomScalePageLayoutView="55" workbookViewId="0" topLeftCell="A128">
      <selection activeCell="A2" sqref="A2"/>
    </sheetView>
  </sheetViews>
  <sheetFormatPr defaultColWidth="9.00390625" defaultRowHeight="12.75"/>
  <cols>
    <col min="1" max="1" width="78.125" style="9" customWidth="1"/>
    <col min="2" max="2" width="13.375" style="15" customWidth="1"/>
    <col min="3" max="3" width="19.375" style="56" customWidth="1"/>
    <col min="4" max="4" width="14.625" style="56" customWidth="1"/>
    <col min="5" max="5" width="10.25390625" style="50" customWidth="1"/>
    <col min="6" max="6" width="15.375" style="27" customWidth="1"/>
    <col min="7" max="7" width="14.75390625" style="27" customWidth="1"/>
    <col min="8" max="8" width="10.25390625" style="19" customWidth="1"/>
    <col min="9" max="9" width="12.00390625" style="19" customWidth="1"/>
    <col min="10" max="10" width="13.875" style="27" customWidth="1"/>
    <col min="11" max="11" width="12.00390625" style="27" customWidth="1"/>
    <col min="12" max="12" width="9.25390625" style="19" customWidth="1"/>
    <col min="13" max="13" width="11.875" style="27" customWidth="1"/>
    <col min="14" max="14" width="12.25390625" style="27" customWidth="1"/>
    <col min="15" max="15" width="9.375" style="19" customWidth="1"/>
    <col min="16" max="16" width="10.00390625" style="19" customWidth="1"/>
    <col min="17" max="16384" width="9.125" style="9" customWidth="1"/>
  </cols>
  <sheetData>
    <row r="1" spans="2:27" s="8" customFormat="1" ht="21.75" customHeight="1" hidden="1">
      <c r="B1" s="16"/>
      <c r="C1" s="51"/>
      <c r="D1" s="51"/>
      <c r="E1" s="43"/>
      <c r="F1" s="16"/>
      <c r="G1" s="16"/>
      <c r="H1" s="17"/>
      <c r="I1" s="17"/>
      <c r="J1" s="16"/>
      <c r="K1" s="16"/>
      <c r="L1" s="17"/>
      <c r="M1" s="16"/>
      <c r="N1" s="16"/>
      <c r="O1" s="17"/>
      <c r="P1" s="17"/>
      <c r="V1" s="18"/>
      <c r="W1" s="18"/>
      <c r="X1" s="18"/>
      <c r="Y1" s="18"/>
      <c r="Z1" s="18"/>
      <c r="AA1" s="18"/>
    </row>
    <row r="2" spans="1:17" s="1" customFormat="1" ht="23.25" customHeight="1">
      <c r="A2" s="75" t="s">
        <v>231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20"/>
    </row>
    <row r="3" spans="1:17" s="1" customFormat="1" ht="15.75">
      <c r="A3" s="75" t="s">
        <v>254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21"/>
    </row>
    <row r="4" spans="1:17" s="23" customFormat="1" ht="3" customHeight="1">
      <c r="A4" s="1"/>
      <c r="B4" s="36"/>
      <c r="C4" s="52"/>
      <c r="D4" s="52"/>
      <c r="E4" s="44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22"/>
    </row>
    <row r="5" spans="1:17" s="23" customFormat="1" ht="20.25" customHeight="1">
      <c r="A5" s="76" t="s">
        <v>253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22"/>
    </row>
    <row r="6" spans="1:16" ht="12.75" customHeight="1">
      <c r="A6" s="67" t="s">
        <v>0</v>
      </c>
      <c r="B6" s="68" t="s">
        <v>1</v>
      </c>
      <c r="C6" s="69" t="s">
        <v>230</v>
      </c>
      <c r="D6" s="69"/>
      <c r="E6" s="69"/>
      <c r="F6" s="72" t="s">
        <v>229</v>
      </c>
      <c r="G6" s="73"/>
      <c r="H6" s="74"/>
      <c r="I6" s="64" t="s">
        <v>248</v>
      </c>
      <c r="J6" s="71" t="s">
        <v>233</v>
      </c>
      <c r="K6" s="71"/>
      <c r="L6" s="71"/>
      <c r="M6" s="71" t="s">
        <v>232</v>
      </c>
      <c r="N6" s="71"/>
      <c r="O6" s="71"/>
      <c r="P6" s="64" t="s">
        <v>248</v>
      </c>
    </row>
    <row r="7" spans="1:16" ht="12.75" customHeight="1">
      <c r="A7" s="67"/>
      <c r="B7" s="68"/>
      <c r="C7" s="62" t="s">
        <v>249</v>
      </c>
      <c r="D7" s="63" t="s">
        <v>251</v>
      </c>
      <c r="E7" s="70" t="s">
        <v>75</v>
      </c>
      <c r="F7" s="62" t="s">
        <v>249</v>
      </c>
      <c r="G7" s="63" t="s">
        <v>250</v>
      </c>
      <c r="H7" s="61" t="s">
        <v>75</v>
      </c>
      <c r="I7" s="65"/>
      <c r="J7" s="62" t="s">
        <v>249</v>
      </c>
      <c r="K7" s="63" t="s">
        <v>251</v>
      </c>
      <c r="L7" s="61" t="s">
        <v>75</v>
      </c>
      <c r="M7" s="62" t="s">
        <v>249</v>
      </c>
      <c r="N7" s="63" t="s">
        <v>251</v>
      </c>
      <c r="O7" s="61" t="s">
        <v>75</v>
      </c>
      <c r="P7" s="65"/>
    </row>
    <row r="8" spans="1:16" ht="12.75" customHeight="1">
      <c r="A8" s="67"/>
      <c r="B8" s="68"/>
      <c r="C8" s="62"/>
      <c r="D8" s="63"/>
      <c r="E8" s="70"/>
      <c r="F8" s="62"/>
      <c r="G8" s="63"/>
      <c r="H8" s="61"/>
      <c r="I8" s="65"/>
      <c r="J8" s="62"/>
      <c r="K8" s="63"/>
      <c r="L8" s="61"/>
      <c r="M8" s="62"/>
      <c r="N8" s="63"/>
      <c r="O8" s="61"/>
      <c r="P8" s="65"/>
    </row>
    <row r="9" spans="1:16" ht="50.25" customHeight="1">
      <c r="A9" s="67"/>
      <c r="B9" s="68"/>
      <c r="C9" s="62"/>
      <c r="D9" s="63"/>
      <c r="E9" s="70"/>
      <c r="F9" s="62"/>
      <c r="G9" s="63"/>
      <c r="H9" s="61"/>
      <c r="I9" s="66"/>
      <c r="J9" s="62"/>
      <c r="K9" s="63"/>
      <c r="L9" s="61"/>
      <c r="M9" s="62"/>
      <c r="N9" s="63"/>
      <c r="O9" s="61"/>
      <c r="P9" s="66"/>
    </row>
    <row r="10" spans="1:16" s="11" customFormat="1" ht="12.75">
      <c r="A10" s="4">
        <v>1</v>
      </c>
      <c r="B10" s="4">
        <v>2</v>
      </c>
      <c r="C10" s="53"/>
      <c r="D10" s="53"/>
      <c r="E10" s="45"/>
      <c r="F10" s="4">
        <v>3</v>
      </c>
      <c r="G10" s="4">
        <v>4</v>
      </c>
      <c r="H10" s="10">
        <v>5</v>
      </c>
      <c r="I10" s="10"/>
      <c r="J10" s="4">
        <v>6</v>
      </c>
      <c r="K10" s="4">
        <v>7</v>
      </c>
      <c r="L10" s="10">
        <v>8</v>
      </c>
      <c r="M10" s="4">
        <v>6</v>
      </c>
      <c r="N10" s="4">
        <v>7</v>
      </c>
      <c r="O10" s="10">
        <v>8</v>
      </c>
      <c r="P10" s="10"/>
    </row>
    <row r="11" spans="1:16" s="11" customFormat="1" ht="12.75">
      <c r="A11" s="7" t="s">
        <v>228</v>
      </c>
      <c r="B11" s="6"/>
      <c r="C11" s="53"/>
      <c r="D11" s="53"/>
      <c r="E11" s="45"/>
      <c r="F11" s="6"/>
      <c r="G11" s="6"/>
      <c r="H11" s="10"/>
      <c r="I11" s="10"/>
      <c r="J11" s="6"/>
      <c r="K11" s="6"/>
      <c r="L11" s="10"/>
      <c r="M11" s="6"/>
      <c r="N11" s="6"/>
      <c r="O11" s="10"/>
      <c r="P11" s="10"/>
    </row>
    <row r="12" spans="1:16" ht="12.75">
      <c r="A12" s="12" t="s">
        <v>98</v>
      </c>
      <c r="B12" s="12" t="s">
        <v>2</v>
      </c>
      <c r="C12" s="37">
        <v>236708.4</v>
      </c>
      <c r="D12" s="37">
        <v>235739</v>
      </c>
      <c r="E12" s="42">
        <f>D12/C12*100</f>
        <v>99.59046658251249</v>
      </c>
      <c r="F12" s="34">
        <v>259458.6</v>
      </c>
      <c r="G12" s="34">
        <v>254118</v>
      </c>
      <c r="H12" s="24">
        <f>G12/F12*100</f>
        <v>97.94163693167233</v>
      </c>
      <c r="I12" s="24">
        <f>G12/D12*100-100</f>
        <v>7.796334081335715</v>
      </c>
      <c r="J12" s="37">
        <v>287.7</v>
      </c>
      <c r="K12" s="37">
        <v>288</v>
      </c>
      <c r="L12" s="37">
        <f>K12/J12*100</f>
        <v>100.10427528675704</v>
      </c>
      <c r="M12" s="35">
        <v>336.5</v>
      </c>
      <c r="N12" s="34">
        <v>336.5</v>
      </c>
      <c r="O12" s="24">
        <f>N12/M12*100</f>
        <v>100</v>
      </c>
      <c r="P12" s="24">
        <f>N12/K12*100-100</f>
        <v>16.84027777777777</v>
      </c>
    </row>
    <row r="13" spans="1:16" ht="20.25" customHeight="1">
      <c r="A13" s="12" t="s">
        <v>99</v>
      </c>
      <c r="B13" s="12" t="s">
        <v>3</v>
      </c>
      <c r="C13" s="37">
        <v>156671.1</v>
      </c>
      <c r="D13" s="37">
        <v>156076.4</v>
      </c>
      <c r="E13" s="42">
        <f aca="true" t="shared" si="0" ref="E13:E72">D13/C13*100</f>
        <v>99.62041499676711</v>
      </c>
      <c r="F13" s="34">
        <v>173374.4</v>
      </c>
      <c r="G13" s="34">
        <v>169377.2</v>
      </c>
      <c r="H13" s="24">
        <f aca="true" t="shared" si="1" ref="H13:H84">G13/F13*100</f>
        <v>97.69446931034803</v>
      </c>
      <c r="I13" s="24">
        <f aca="true" t="shared" si="2" ref="I13:I72">G13/D13*100-100</f>
        <v>8.52198026094915</v>
      </c>
      <c r="J13" s="35" t="s">
        <v>221</v>
      </c>
      <c r="K13" s="34" t="s">
        <v>221</v>
      </c>
      <c r="L13" s="24"/>
      <c r="M13" s="35" t="s">
        <v>221</v>
      </c>
      <c r="N13" s="34" t="s">
        <v>221</v>
      </c>
      <c r="O13" s="24"/>
      <c r="P13" s="24"/>
    </row>
    <row r="14" spans="1:16" ht="12.75" customHeight="1">
      <c r="A14" s="12" t="s">
        <v>100</v>
      </c>
      <c r="B14" s="12" t="s">
        <v>101</v>
      </c>
      <c r="C14" s="37">
        <v>156235.5</v>
      </c>
      <c r="D14" s="37">
        <v>155640.8</v>
      </c>
      <c r="E14" s="42">
        <f t="shared" si="0"/>
        <v>99.61935667629956</v>
      </c>
      <c r="F14" s="34">
        <v>172696.7</v>
      </c>
      <c r="G14" s="34">
        <v>168699.5</v>
      </c>
      <c r="H14" s="24">
        <f t="shared" si="1"/>
        <v>97.68542189862342</v>
      </c>
      <c r="I14" s="24">
        <f t="shared" si="2"/>
        <v>8.3902806976063</v>
      </c>
      <c r="J14" s="35" t="s">
        <v>221</v>
      </c>
      <c r="K14" s="34" t="s">
        <v>221</v>
      </c>
      <c r="L14" s="24"/>
      <c r="M14" s="35" t="s">
        <v>221</v>
      </c>
      <c r="N14" s="34" t="s">
        <v>221</v>
      </c>
      <c r="O14" s="24"/>
      <c r="P14" s="24"/>
    </row>
    <row r="15" spans="1:16" ht="27.75" customHeight="1">
      <c r="A15" s="5" t="s">
        <v>4</v>
      </c>
      <c r="B15" s="5" t="s">
        <v>5</v>
      </c>
      <c r="C15" s="37">
        <v>148017.6</v>
      </c>
      <c r="D15" s="37">
        <v>147365.3</v>
      </c>
      <c r="E15" s="42">
        <f t="shared" si="0"/>
        <v>99.55930916323463</v>
      </c>
      <c r="F15" s="34">
        <v>159002.7</v>
      </c>
      <c r="G15" s="34">
        <v>155005.5</v>
      </c>
      <c r="H15" s="24">
        <f t="shared" si="1"/>
        <v>97.48608042504938</v>
      </c>
      <c r="I15" s="24">
        <f t="shared" si="2"/>
        <v>5.184531229536418</v>
      </c>
      <c r="J15" s="35" t="s">
        <v>221</v>
      </c>
      <c r="K15" s="34" t="s">
        <v>221</v>
      </c>
      <c r="L15" s="24"/>
      <c r="M15" s="35" t="s">
        <v>221</v>
      </c>
      <c r="N15" s="34" t="s">
        <v>221</v>
      </c>
      <c r="O15" s="24"/>
      <c r="P15" s="24"/>
    </row>
    <row r="16" spans="1:16" ht="35.25" customHeight="1">
      <c r="A16" s="5" t="s">
        <v>6</v>
      </c>
      <c r="B16" s="5" t="s">
        <v>7</v>
      </c>
      <c r="C16" s="37">
        <v>5338.5</v>
      </c>
      <c r="D16" s="37">
        <v>5361.4</v>
      </c>
      <c r="E16" s="42">
        <f t="shared" si="0"/>
        <v>100.42895944553713</v>
      </c>
      <c r="F16" s="34">
        <v>10590.3</v>
      </c>
      <c r="G16" s="34">
        <v>10590.3</v>
      </c>
      <c r="H16" s="24">
        <f t="shared" si="1"/>
        <v>100</v>
      </c>
      <c r="I16" s="24">
        <f t="shared" si="2"/>
        <v>97.5286305815645</v>
      </c>
      <c r="J16" s="35" t="s">
        <v>221</v>
      </c>
      <c r="K16" s="34" t="s">
        <v>221</v>
      </c>
      <c r="L16" s="24"/>
      <c r="M16" s="35" t="s">
        <v>221</v>
      </c>
      <c r="N16" s="34" t="s">
        <v>221</v>
      </c>
      <c r="O16" s="24"/>
      <c r="P16" s="24"/>
    </row>
    <row r="17" spans="1:16" ht="28.5" customHeight="1">
      <c r="A17" s="5" t="s">
        <v>8</v>
      </c>
      <c r="B17" s="5" t="s">
        <v>9</v>
      </c>
      <c r="C17" s="37">
        <v>1160.3</v>
      </c>
      <c r="D17" s="37">
        <v>1215.4</v>
      </c>
      <c r="E17" s="42">
        <f t="shared" si="0"/>
        <v>104.74877186934415</v>
      </c>
      <c r="F17" s="34">
        <v>1951.506</v>
      </c>
      <c r="G17" s="34">
        <v>1951.5</v>
      </c>
      <c r="H17" s="24">
        <f t="shared" si="1"/>
        <v>99.99969254514205</v>
      </c>
      <c r="I17" s="24">
        <f t="shared" si="2"/>
        <v>60.564423235148894</v>
      </c>
      <c r="J17" s="35" t="s">
        <v>221</v>
      </c>
      <c r="K17" s="34" t="s">
        <v>221</v>
      </c>
      <c r="L17" s="24"/>
      <c r="M17" s="35" t="s">
        <v>221</v>
      </c>
      <c r="N17" s="34" t="s">
        <v>221</v>
      </c>
      <c r="O17" s="24"/>
      <c r="P17" s="24"/>
    </row>
    <row r="18" spans="1:16" ht="24.75" customHeight="1">
      <c r="A18" s="5" t="s">
        <v>10</v>
      </c>
      <c r="B18" s="5" t="s">
        <v>11</v>
      </c>
      <c r="C18" s="37">
        <v>1719.1</v>
      </c>
      <c r="D18" s="37">
        <v>1698.7</v>
      </c>
      <c r="E18" s="42">
        <f t="shared" si="0"/>
        <v>98.8133325577337</v>
      </c>
      <c r="F18" s="34">
        <v>1152.2</v>
      </c>
      <c r="G18" s="34">
        <v>1152.2</v>
      </c>
      <c r="H18" s="24">
        <f t="shared" si="1"/>
        <v>100</v>
      </c>
      <c r="I18" s="24">
        <f t="shared" si="2"/>
        <v>-32.17166068169777</v>
      </c>
      <c r="J18" s="35" t="s">
        <v>221</v>
      </c>
      <c r="K18" s="34" t="s">
        <v>221</v>
      </c>
      <c r="L18" s="24"/>
      <c r="M18" s="35" t="s">
        <v>221</v>
      </c>
      <c r="N18" s="34" t="s">
        <v>221</v>
      </c>
      <c r="O18" s="24"/>
      <c r="P18" s="24"/>
    </row>
    <row r="19" spans="1:16" ht="12.75" customHeight="1">
      <c r="A19" s="12" t="s">
        <v>102</v>
      </c>
      <c r="B19" s="12" t="s">
        <v>12</v>
      </c>
      <c r="C19" s="37">
        <v>435.6</v>
      </c>
      <c r="D19" s="37">
        <v>435.6</v>
      </c>
      <c r="E19" s="42">
        <f t="shared" si="0"/>
        <v>100</v>
      </c>
      <c r="F19" s="34">
        <v>677.7</v>
      </c>
      <c r="G19" s="34">
        <v>677.7</v>
      </c>
      <c r="H19" s="24">
        <f t="shared" si="1"/>
        <v>100</v>
      </c>
      <c r="I19" s="24">
        <f t="shared" si="2"/>
        <v>55.57851239669424</v>
      </c>
      <c r="J19" s="35" t="s">
        <v>221</v>
      </c>
      <c r="K19" s="34" t="s">
        <v>221</v>
      </c>
      <c r="L19" s="24"/>
      <c r="M19" s="35" t="s">
        <v>221</v>
      </c>
      <c r="N19" s="34" t="s">
        <v>221</v>
      </c>
      <c r="O19" s="24"/>
      <c r="P19" s="24"/>
    </row>
    <row r="20" spans="1:16" ht="12.75" customHeight="1">
      <c r="A20" s="5" t="s">
        <v>103</v>
      </c>
      <c r="B20" s="5" t="s">
        <v>104</v>
      </c>
      <c r="C20" s="37">
        <v>435.6</v>
      </c>
      <c r="D20" s="37">
        <v>435.6</v>
      </c>
      <c r="E20" s="42">
        <f t="shared" si="0"/>
        <v>100</v>
      </c>
      <c r="F20" s="34">
        <v>677.7</v>
      </c>
      <c r="G20" s="34">
        <v>677.7</v>
      </c>
      <c r="H20" s="24">
        <f t="shared" si="1"/>
        <v>100</v>
      </c>
      <c r="I20" s="24">
        <f t="shared" si="2"/>
        <v>55.57851239669424</v>
      </c>
      <c r="J20" s="35" t="s">
        <v>221</v>
      </c>
      <c r="K20" s="34" t="s">
        <v>221</v>
      </c>
      <c r="L20" s="24"/>
      <c r="M20" s="35" t="s">
        <v>221</v>
      </c>
      <c r="N20" s="34" t="s">
        <v>221</v>
      </c>
      <c r="O20" s="24"/>
      <c r="P20" s="24"/>
    </row>
    <row r="21" spans="1:16" ht="12.75" customHeight="1">
      <c r="A21" s="12" t="s">
        <v>105</v>
      </c>
      <c r="B21" s="12" t="s">
        <v>76</v>
      </c>
      <c r="C21" s="37">
        <v>0.6</v>
      </c>
      <c r="D21" s="37">
        <v>0.6</v>
      </c>
      <c r="E21" s="42">
        <f t="shared" si="0"/>
        <v>100</v>
      </c>
      <c r="F21" s="34">
        <v>1.2</v>
      </c>
      <c r="G21" s="34">
        <v>1.2</v>
      </c>
      <c r="H21" s="24">
        <f t="shared" si="1"/>
        <v>100</v>
      </c>
      <c r="I21" s="24">
        <f t="shared" si="2"/>
        <v>100</v>
      </c>
      <c r="J21" s="35" t="s">
        <v>221</v>
      </c>
      <c r="K21" s="34" t="s">
        <v>221</v>
      </c>
      <c r="L21" s="24"/>
      <c r="M21" s="35" t="s">
        <v>221</v>
      </c>
      <c r="N21" s="34" t="s">
        <v>221</v>
      </c>
      <c r="O21" s="24"/>
      <c r="P21" s="24"/>
    </row>
    <row r="22" spans="1:16" ht="12.75">
      <c r="A22" s="12" t="s">
        <v>13</v>
      </c>
      <c r="B22" s="12" t="s">
        <v>14</v>
      </c>
      <c r="C22" s="37">
        <v>18360</v>
      </c>
      <c r="D22" s="37">
        <v>18330</v>
      </c>
      <c r="E22" s="42">
        <f t="shared" si="0"/>
        <v>99.83660130718954</v>
      </c>
      <c r="F22" s="34">
        <v>22091</v>
      </c>
      <c r="G22" s="34">
        <v>22137.4</v>
      </c>
      <c r="H22" s="24">
        <f t="shared" si="1"/>
        <v>100.21004028790006</v>
      </c>
      <c r="I22" s="24">
        <f t="shared" si="2"/>
        <v>20.77141298417895</v>
      </c>
      <c r="J22" s="35" t="s">
        <v>221</v>
      </c>
      <c r="K22" s="34" t="s">
        <v>221</v>
      </c>
      <c r="L22" s="24"/>
      <c r="M22" s="35" t="s">
        <v>221</v>
      </c>
      <c r="N22" s="34" t="s">
        <v>221</v>
      </c>
      <c r="O22" s="24"/>
      <c r="P22" s="24"/>
    </row>
    <row r="23" spans="1:16" ht="12.75">
      <c r="A23" s="12" t="s">
        <v>106</v>
      </c>
      <c r="B23" s="12" t="s">
        <v>15</v>
      </c>
      <c r="C23" s="37">
        <v>2640</v>
      </c>
      <c r="D23" s="37">
        <v>2664.8</v>
      </c>
      <c r="E23" s="42">
        <f t="shared" si="0"/>
        <v>100.93939393939395</v>
      </c>
      <c r="F23" s="34">
        <v>3625.1</v>
      </c>
      <c r="G23" s="34">
        <v>3625.3</v>
      </c>
      <c r="H23" s="24">
        <f t="shared" si="1"/>
        <v>100.00551708918375</v>
      </c>
      <c r="I23" s="24">
        <f t="shared" si="2"/>
        <v>36.04398078655058</v>
      </c>
      <c r="J23" s="35" t="s">
        <v>221</v>
      </c>
      <c r="K23" s="34" t="s">
        <v>221</v>
      </c>
      <c r="L23" s="24"/>
      <c r="M23" s="35" t="s">
        <v>221</v>
      </c>
      <c r="N23" s="34" t="s">
        <v>221</v>
      </c>
      <c r="O23" s="24"/>
      <c r="P23" s="24"/>
    </row>
    <row r="24" spans="1:16" ht="12.75">
      <c r="A24" s="5" t="s">
        <v>107</v>
      </c>
      <c r="B24" s="5" t="s">
        <v>108</v>
      </c>
      <c r="C24" s="37">
        <v>2640</v>
      </c>
      <c r="D24" s="37">
        <v>2664.8</v>
      </c>
      <c r="E24" s="42">
        <f t="shared" si="0"/>
        <v>100.93939393939395</v>
      </c>
      <c r="F24" s="34">
        <v>3625.1</v>
      </c>
      <c r="G24" s="34">
        <v>3625.3</v>
      </c>
      <c r="H24" s="24">
        <f t="shared" si="1"/>
        <v>100.00551708918375</v>
      </c>
      <c r="I24" s="24">
        <f t="shared" si="2"/>
        <v>36.04398078655058</v>
      </c>
      <c r="J24" s="35" t="s">
        <v>221</v>
      </c>
      <c r="K24" s="34" t="s">
        <v>221</v>
      </c>
      <c r="L24" s="24"/>
      <c r="M24" s="35" t="s">
        <v>221</v>
      </c>
      <c r="N24" s="34" t="s">
        <v>221</v>
      </c>
      <c r="O24" s="24"/>
      <c r="P24" s="24"/>
    </row>
    <row r="25" spans="1:16" ht="12.75">
      <c r="A25" s="12" t="s">
        <v>16</v>
      </c>
      <c r="B25" s="12" t="s">
        <v>17</v>
      </c>
      <c r="C25" s="37">
        <v>11020</v>
      </c>
      <c r="D25" s="37">
        <v>10952.7</v>
      </c>
      <c r="E25" s="42">
        <f t="shared" si="0"/>
        <v>99.38929219600726</v>
      </c>
      <c r="F25" s="34">
        <v>12619.8</v>
      </c>
      <c r="G25" s="34">
        <v>12665.9</v>
      </c>
      <c r="H25" s="24">
        <f t="shared" si="1"/>
        <v>100.36529897462718</v>
      </c>
      <c r="I25" s="24">
        <f t="shared" si="2"/>
        <v>15.64180521697844</v>
      </c>
      <c r="J25" s="35" t="s">
        <v>221</v>
      </c>
      <c r="K25" s="34" t="s">
        <v>221</v>
      </c>
      <c r="L25" s="24"/>
      <c r="M25" s="35" t="s">
        <v>221</v>
      </c>
      <c r="N25" s="34" t="s">
        <v>221</v>
      </c>
      <c r="O25" s="24"/>
      <c r="P25" s="24"/>
    </row>
    <row r="26" spans="1:16" ht="12.75">
      <c r="A26" s="5" t="s">
        <v>107</v>
      </c>
      <c r="B26" s="5" t="s">
        <v>109</v>
      </c>
      <c r="C26" s="37">
        <v>11020</v>
      </c>
      <c r="D26" s="37">
        <v>10952.7</v>
      </c>
      <c r="E26" s="42">
        <f t="shared" si="0"/>
        <v>99.38929219600726</v>
      </c>
      <c r="F26" s="34">
        <v>12619.8</v>
      </c>
      <c r="G26" s="34">
        <v>12665.9</v>
      </c>
      <c r="H26" s="24">
        <f t="shared" si="1"/>
        <v>100.36529897462718</v>
      </c>
      <c r="I26" s="24">
        <f t="shared" si="2"/>
        <v>15.64180521697844</v>
      </c>
      <c r="J26" s="35" t="s">
        <v>221</v>
      </c>
      <c r="K26" s="34" t="s">
        <v>221</v>
      </c>
      <c r="L26" s="24"/>
      <c r="M26" s="35" t="s">
        <v>221</v>
      </c>
      <c r="N26" s="34" t="s">
        <v>221</v>
      </c>
      <c r="O26" s="24"/>
      <c r="P26" s="24"/>
    </row>
    <row r="27" spans="1:16" ht="25.5">
      <c r="A27" s="12" t="s">
        <v>18</v>
      </c>
      <c r="B27" s="12" t="s">
        <v>19</v>
      </c>
      <c r="C27" s="37">
        <v>4700</v>
      </c>
      <c r="D27" s="37">
        <v>4712.5</v>
      </c>
      <c r="E27" s="42">
        <f t="shared" si="0"/>
        <v>100.2659574468085</v>
      </c>
      <c r="F27" s="34">
        <v>5846.2</v>
      </c>
      <c r="G27" s="34">
        <v>5846.2</v>
      </c>
      <c r="H27" s="24">
        <f t="shared" si="1"/>
        <v>100</v>
      </c>
      <c r="I27" s="24">
        <f t="shared" si="2"/>
        <v>24.057294429708207</v>
      </c>
      <c r="J27" s="35" t="s">
        <v>221</v>
      </c>
      <c r="K27" s="34" t="s">
        <v>221</v>
      </c>
      <c r="L27" s="24"/>
      <c r="M27" s="35" t="s">
        <v>221</v>
      </c>
      <c r="N27" s="34" t="s">
        <v>221</v>
      </c>
      <c r="O27" s="24"/>
      <c r="P27" s="24"/>
    </row>
    <row r="28" spans="1:16" ht="12.75">
      <c r="A28" s="12" t="s">
        <v>20</v>
      </c>
      <c r="B28" s="12" t="s">
        <v>21</v>
      </c>
      <c r="C28" s="37">
        <v>61676.6</v>
      </c>
      <c r="D28" s="37">
        <v>61331.9</v>
      </c>
      <c r="E28" s="42">
        <f t="shared" si="0"/>
        <v>99.44111705249641</v>
      </c>
      <c r="F28" s="34">
        <v>63992</v>
      </c>
      <c r="G28" s="34">
        <v>62602.2</v>
      </c>
      <c r="H28" s="24">
        <f t="shared" si="1"/>
        <v>97.82816602075259</v>
      </c>
      <c r="I28" s="24">
        <f t="shared" si="2"/>
        <v>2.071189707150765</v>
      </c>
      <c r="J28" s="35" t="s">
        <v>221</v>
      </c>
      <c r="K28" s="34" t="s">
        <v>221</v>
      </c>
      <c r="L28" s="24"/>
      <c r="M28" s="35" t="s">
        <v>221</v>
      </c>
      <c r="N28" s="34" t="s">
        <v>221</v>
      </c>
      <c r="O28" s="24"/>
      <c r="P28" s="24"/>
    </row>
    <row r="29" spans="1:16" ht="12.75">
      <c r="A29" s="12" t="s">
        <v>22</v>
      </c>
      <c r="B29" s="12" t="s">
        <v>23</v>
      </c>
      <c r="C29" s="37">
        <v>33318.8</v>
      </c>
      <c r="D29" s="37">
        <v>33266.7</v>
      </c>
      <c r="E29" s="42">
        <f t="shared" si="0"/>
        <v>99.84363182347502</v>
      </c>
      <c r="F29" s="34">
        <v>33655.7</v>
      </c>
      <c r="G29" s="34">
        <v>32317.2</v>
      </c>
      <c r="H29" s="24">
        <f t="shared" si="1"/>
        <v>96.02296193512542</v>
      </c>
      <c r="I29" s="24">
        <f t="shared" si="2"/>
        <v>-2.854205556908255</v>
      </c>
      <c r="J29" s="35" t="s">
        <v>221</v>
      </c>
      <c r="K29" s="34" t="s">
        <v>221</v>
      </c>
      <c r="L29" s="24"/>
      <c r="M29" s="35" t="s">
        <v>221</v>
      </c>
      <c r="N29" s="34" t="s">
        <v>221</v>
      </c>
      <c r="O29" s="24"/>
      <c r="P29" s="24"/>
    </row>
    <row r="30" spans="1:16" ht="31.5" customHeight="1">
      <c r="A30" s="5" t="s">
        <v>110</v>
      </c>
      <c r="B30" s="5" t="s">
        <v>111</v>
      </c>
      <c r="C30" s="37">
        <v>10.8</v>
      </c>
      <c r="D30" s="37">
        <v>8.8</v>
      </c>
      <c r="E30" s="42">
        <f t="shared" si="0"/>
        <v>81.4814814814815</v>
      </c>
      <c r="F30" s="34">
        <v>9</v>
      </c>
      <c r="G30" s="34">
        <v>9</v>
      </c>
      <c r="H30" s="24">
        <f t="shared" si="1"/>
        <v>100</v>
      </c>
      <c r="I30" s="24">
        <f t="shared" si="2"/>
        <v>2.2727272727272663</v>
      </c>
      <c r="J30" s="35" t="s">
        <v>221</v>
      </c>
      <c r="K30" s="34" t="s">
        <v>221</v>
      </c>
      <c r="L30" s="24"/>
      <c r="M30" s="35" t="s">
        <v>221</v>
      </c>
      <c r="N30" s="34" t="s">
        <v>221</v>
      </c>
      <c r="O30" s="24"/>
      <c r="P30" s="24"/>
    </row>
    <row r="31" spans="1:16" ht="25.5">
      <c r="A31" s="5" t="s">
        <v>112</v>
      </c>
      <c r="B31" s="5" t="s">
        <v>113</v>
      </c>
      <c r="C31" s="37">
        <v>173.1</v>
      </c>
      <c r="D31" s="37">
        <v>173.4</v>
      </c>
      <c r="E31" s="42">
        <f t="shared" si="0"/>
        <v>100.1733102253033</v>
      </c>
      <c r="F31" s="34">
        <v>193.1</v>
      </c>
      <c r="G31" s="34">
        <v>193.1</v>
      </c>
      <c r="H31" s="24">
        <f t="shared" si="1"/>
        <v>100</v>
      </c>
      <c r="I31" s="24">
        <f t="shared" si="2"/>
        <v>11.361014994232988</v>
      </c>
      <c r="J31" s="35" t="s">
        <v>221</v>
      </c>
      <c r="K31" s="34" t="s">
        <v>221</v>
      </c>
      <c r="L31" s="24"/>
      <c r="M31" s="35" t="s">
        <v>221</v>
      </c>
      <c r="N31" s="34" t="s">
        <v>221</v>
      </c>
      <c r="O31" s="24"/>
      <c r="P31" s="24"/>
    </row>
    <row r="32" spans="1:16" ht="25.5">
      <c r="A32" s="5" t="s">
        <v>114</v>
      </c>
      <c r="B32" s="5" t="s">
        <v>115</v>
      </c>
      <c r="C32" s="37">
        <v>112</v>
      </c>
      <c r="D32" s="37">
        <v>112</v>
      </c>
      <c r="E32" s="42">
        <f t="shared" si="0"/>
        <v>100</v>
      </c>
      <c r="F32" s="34">
        <v>305.8</v>
      </c>
      <c r="G32" s="34">
        <v>305.8</v>
      </c>
      <c r="H32" s="24">
        <f t="shared" si="1"/>
        <v>100</v>
      </c>
      <c r="I32" s="24">
        <f t="shared" si="2"/>
        <v>173.03571428571433</v>
      </c>
      <c r="J32" s="35" t="s">
        <v>221</v>
      </c>
      <c r="K32" s="34" t="s">
        <v>221</v>
      </c>
      <c r="L32" s="24"/>
      <c r="M32" s="35" t="s">
        <v>221</v>
      </c>
      <c r="N32" s="34" t="s">
        <v>221</v>
      </c>
      <c r="O32" s="24"/>
      <c r="P32" s="24"/>
    </row>
    <row r="33" spans="1:16" ht="25.5">
      <c r="A33" s="5" t="s">
        <v>116</v>
      </c>
      <c r="B33" s="5" t="s">
        <v>117</v>
      </c>
      <c r="C33" s="37">
        <v>998.1</v>
      </c>
      <c r="D33" s="37">
        <v>867.1</v>
      </c>
      <c r="E33" s="42">
        <f t="shared" si="0"/>
        <v>86.87506261897605</v>
      </c>
      <c r="F33" s="34">
        <v>941.1</v>
      </c>
      <c r="G33" s="34">
        <v>941.2</v>
      </c>
      <c r="H33" s="24">
        <f t="shared" si="1"/>
        <v>100.01062586335141</v>
      </c>
      <c r="I33" s="24">
        <f t="shared" si="2"/>
        <v>8.545727136431779</v>
      </c>
      <c r="J33" s="35" t="s">
        <v>221</v>
      </c>
      <c r="K33" s="34" t="s">
        <v>221</v>
      </c>
      <c r="L33" s="24"/>
      <c r="M33" s="35" t="s">
        <v>221</v>
      </c>
      <c r="N33" s="34" t="s">
        <v>221</v>
      </c>
      <c r="O33" s="24"/>
      <c r="P33" s="24"/>
    </row>
    <row r="34" spans="1:16" ht="12.75">
      <c r="A34" s="5" t="s">
        <v>118</v>
      </c>
      <c r="B34" s="5" t="s">
        <v>24</v>
      </c>
      <c r="C34" s="37">
        <v>14500</v>
      </c>
      <c r="D34" s="37">
        <v>14463.1</v>
      </c>
      <c r="E34" s="42">
        <f t="shared" si="0"/>
        <v>99.74551724137932</v>
      </c>
      <c r="F34" s="34">
        <v>12030</v>
      </c>
      <c r="G34" s="34">
        <v>11495.8</v>
      </c>
      <c r="H34" s="24">
        <f t="shared" si="1"/>
        <v>95.55943474646716</v>
      </c>
      <c r="I34" s="24">
        <f t="shared" si="2"/>
        <v>-20.51634850066722</v>
      </c>
      <c r="J34" s="35" t="s">
        <v>221</v>
      </c>
      <c r="K34" s="34" t="s">
        <v>221</v>
      </c>
      <c r="L34" s="24"/>
      <c r="M34" s="35" t="s">
        <v>221</v>
      </c>
      <c r="N34" s="34" t="s">
        <v>221</v>
      </c>
      <c r="O34" s="24"/>
      <c r="P34" s="24"/>
    </row>
    <row r="35" spans="1:16" ht="12.75">
      <c r="A35" s="5" t="s">
        <v>25</v>
      </c>
      <c r="B35" s="5" t="s">
        <v>26</v>
      </c>
      <c r="C35" s="37">
        <v>14360</v>
      </c>
      <c r="D35" s="37">
        <v>14517.3</v>
      </c>
      <c r="E35" s="42">
        <f t="shared" si="0"/>
        <v>101.09540389972145</v>
      </c>
      <c r="F35" s="34">
        <v>15700</v>
      </c>
      <c r="G35" s="34">
        <v>15248.1</v>
      </c>
      <c r="H35" s="24">
        <f t="shared" si="1"/>
        <v>97.12165605095542</v>
      </c>
      <c r="I35" s="24">
        <f t="shared" si="2"/>
        <v>5.033993924490105</v>
      </c>
      <c r="J35" s="35" t="s">
        <v>221</v>
      </c>
      <c r="K35" s="34" t="s">
        <v>221</v>
      </c>
      <c r="L35" s="24"/>
      <c r="M35" s="35" t="s">
        <v>221</v>
      </c>
      <c r="N35" s="34" t="s">
        <v>221</v>
      </c>
      <c r="O35" s="24"/>
      <c r="P35" s="24"/>
    </row>
    <row r="36" spans="1:16" ht="12.75">
      <c r="A36" s="5" t="s">
        <v>119</v>
      </c>
      <c r="B36" s="5" t="s">
        <v>27</v>
      </c>
      <c r="C36" s="37">
        <v>723.4</v>
      </c>
      <c r="D36" s="37">
        <v>714.1</v>
      </c>
      <c r="E36" s="42">
        <f t="shared" si="0"/>
        <v>98.71440420237766</v>
      </c>
      <c r="F36" s="34">
        <v>1030</v>
      </c>
      <c r="G36" s="34">
        <v>851.1</v>
      </c>
      <c r="H36" s="24">
        <f t="shared" si="1"/>
        <v>82.63106796116504</v>
      </c>
      <c r="I36" s="24">
        <f t="shared" si="2"/>
        <v>19.184988096905187</v>
      </c>
      <c r="J36" s="35" t="s">
        <v>221</v>
      </c>
      <c r="K36" s="34" t="s">
        <v>221</v>
      </c>
      <c r="L36" s="24"/>
      <c r="M36" s="35" t="s">
        <v>221</v>
      </c>
      <c r="N36" s="34" t="s">
        <v>221</v>
      </c>
      <c r="O36" s="24"/>
      <c r="P36" s="24"/>
    </row>
    <row r="37" spans="1:16" ht="12.75">
      <c r="A37" s="5" t="s">
        <v>120</v>
      </c>
      <c r="B37" s="5" t="s">
        <v>28</v>
      </c>
      <c r="C37" s="37">
        <v>2250</v>
      </c>
      <c r="D37" s="37">
        <v>2219.5</v>
      </c>
      <c r="E37" s="42">
        <f t="shared" si="0"/>
        <v>98.64444444444445</v>
      </c>
      <c r="F37" s="34">
        <v>3250</v>
      </c>
      <c r="G37" s="34">
        <v>3076.4</v>
      </c>
      <c r="H37" s="24">
        <f t="shared" si="1"/>
        <v>94.65846153846154</v>
      </c>
      <c r="I37" s="24">
        <f t="shared" si="2"/>
        <v>38.60779454832169</v>
      </c>
      <c r="J37" s="35" t="s">
        <v>221</v>
      </c>
      <c r="K37" s="34" t="s">
        <v>221</v>
      </c>
      <c r="L37" s="24"/>
      <c r="M37" s="35" t="s">
        <v>221</v>
      </c>
      <c r="N37" s="34" t="s">
        <v>221</v>
      </c>
      <c r="O37" s="24"/>
      <c r="P37" s="24"/>
    </row>
    <row r="38" spans="1:16" ht="12.75">
      <c r="A38" s="5" t="s">
        <v>29</v>
      </c>
      <c r="B38" s="5" t="s">
        <v>30</v>
      </c>
      <c r="C38" s="37">
        <v>146.3</v>
      </c>
      <c r="D38" s="37">
        <v>146.3</v>
      </c>
      <c r="E38" s="42">
        <f t="shared" si="0"/>
        <v>100</v>
      </c>
      <c r="F38" s="34">
        <v>130.718</v>
      </c>
      <c r="G38" s="34">
        <v>130.7</v>
      </c>
      <c r="H38" s="24">
        <f t="shared" si="1"/>
        <v>99.98622989947826</v>
      </c>
      <c r="I38" s="24">
        <f t="shared" si="2"/>
        <v>-10.663021189337002</v>
      </c>
      <c r="J38" s="35" t="s">
        <v>221</v>
      </c>
      <c r="K38" s="34" t="s">
        <v>221</v>
      </c>
      <c r="L38" s="24"/>
      <c r="M38" s="35" t="s">
        <v>221</v>
      </c>
      <c r="N38" s="34" t="s">
        <v>221</v>
      </c>
      <c r="O38" s="24"/>
      <c r="P38" s="24"/>
    </row>
    <row r="39" spans="1:16" ht="12.75">
      <c r="A39" s="5" t="s">
        <v>31</v>
      </c>
      <c r="B39" s="5" t="s">
        <v>32</v>
      </c>
      <c r="C39" s="37">
        <v>45.1</v>
      </c>
      <c r="D39" s="37">
        <v>45.1</v>
      </c>
      <c r="E39" s="42">
        <f t="shared" si="0"/>
        <v>100</v>
      </c>
      <c r="F39" s="34">
        <v>66</v>
      </c>
      <c r="G39" s="34">
        <v>66</v>
      </c>
      <c r="H39" s="24">
        <f t="shared" si="1"/>
        <v>100</v>
      </c>
      <c r="I39" s="24">
        <f t="shared" si="2"/>
        <v>46.34146341463415</v>
      </c>
      <c r="J39" s="35" t="s">
        <v>221</v>
      </c>
      <c r="K39" s="34" t="s">
        <v>221</v>
      </c>
      <c r="L39" s="24"/>
      <c r="M39" s="35" t="s">
        <v>221</v>
      </c>
      <c r="N39" s="34" t="s">
        <v>221</v>
      </c>
      <c r="O39" s="24"/>
      <c r="P39" s="24"/>
    </row>
    <row r="40" spans="1:16" ht="12.75">
      <c r="A40" s="12" t="s">
        <v>33</v>
      </c>
      <c r="B40" s="12" t="s">
        <v>34</v>
      </c>
      <c r="C40" s="37">
        <v>7.8</v>
      </c>
      <c r="D40" s="37">
        <v>7.8</v>
      </c>
      <c r="E40" s="42">
        <f t="shared" si="0"/>
        <v>100</v>
      </c>
      <c r="F40" s="34">
        <v>6.312</v>
      </c>
      <c r="G40" s="34">
        <v>6.3</v>
      </c>
      <c r="H40" s="24">
        <f t="shared" si="1"/>
        <v>99.80988593155892</v>
      </c>
      <c r="I40" s="24">
        <f t="shared" si="2"/>
        <v>-19.230769230769226</v>
      </c>
      <c r="J40" s="35" t="s">
        <v>221</v>
      </c>
      <c r="K40" s="34" t="s">
        <v>221</v>
      </c>
      <c r="L40" s="24"/>
      <c r="M40" s="35" t="s">
        <v>221</v>
      </c>
      <c r="N40" s="34" t="s">
        <v>221</v>
      </c>
      <c r="O40" s="24"/>
      <c r="P40" s="24"/>
    </row>
    <row r="41" spans="1:16" ht="12.75">
      <c r="A41" s="12" t="s">
        <v>35</v>
      </c>
      <c r="B41" s="12" t="s">
        <v>36</v>
      </c>
      <c r="C41" s="37">
        <v>28350</v>
      </c>
      <c r="D41" s="37">
        <v>28057.4</v>
      </c>
      <c r="E41" s="42">
        <f t="shared" si="0"/>
        <v>98.9679012345679</v>
      </c>
      <c r="F41" s="34">
        <v>30330.023</v>
      </c>
      <c r="G41" s="34">
        <v>30278.7</v>
      </c>
      <c r="H41" s="24">
        <f t="shared" si="1"/>
        <v>99.83078482993567</v>
      </c>
      <c r="I41" s="24">
        <f t="shared" si="2"/>
        <v>7.9169844675557925</v>
      </c>
      <c r="J41" s="35" t="s">
        <v>221</v>
      </c>
      <c r="K41" s="34" t="s">
        <v>221</v>
      </c>
      <c r="L41" s="24"/>
      <c r="M41" s="35" t="s">
        <v>221</v>
      </c>
      <c r="N41" s="34" t="s">
        <v>221</v>
      </c>
      <c r="O41" s="24"/>
      <c r="P41" s="24"/>
    </row>
    <row r="42" spans="1:16" ht="12.75">
      <c r="A42" s="5" t="s">
        <v>37</v>
      </c>
      <c r="B42" s="5" t="s">
        <v>38</v>
      </c>
      <c r="C42" s="37">
        <v>2185</v>
      </c>
      <c r="D42" s="37">
        <v>2144.3</v>
      </c>
      <c r="E42" s="42">
        <f t="shared" si="0"/>
        <v>98.13729977116705</v>
      </c>
      <c r="F42" s="34">
        <v>1937.329</v>
      </c>
      <c r="G42" s="34">
        <v>1937.3</v>
      </c>
      <c r="H42" s="24">
        <f t="shared" si="1"/>
        <v>99.9985030936924</v>
      </c>
      <c r="I42" s="24">
        <f t="shared" si="2"/>
        <v>-9.653499976682383</v>
      </c>
      <c r="J42" s="35" t="s">
        <v>221</v>
      </c>
      <c r="K42" s="34" t="s">
        <v>221</v>
      </c>
      <c r="L42" s="24"/>
      <c r="M42" s="35" t="s">
        <v>221</v>
      </c>
      <c r="N42" s="34" t="s">
        <v>221</v>
      </c>
      <c r="O42" s="24"/>
      <c r="P42" s="24"/>
    </row>
    <row r="43" spans="1:16" ht="12.75">
      <c r="A43" s="5" t="s">
        <v>39</v>
      </c>
      <c r="B43" s="5" t="s">
        <v>40</v>
      </c>
      <c r="C43" s="37">
        <v>25990</v>
      </c>
      <c r="D43" s="37">
        <v>25738.1</v>
      </c>
      <c r="E43" s="42">
        <f t="shared" si="0"/>
        <v>99.03078106964216</v>
      </c>
      <c r="F43" s="34">
        <v>28197.7</v>
      </c>
      <c r="G43" s="34">
        <v>28146.4</v>
      </c>
      <c r="H43" s="24">
        <f t="shared" si="1"/>
        <v>99.81807026814245</v>
      </c>
      <c r="I43" s="24">
        <f t="shared" si="2"/>
        <v>9.356945539880584</v>
      </c>
      <c r="J43" s="35" t="s">
        <v>221</v>
      </c>
      <c r="K43" s="34" t="s">
        <v>221</v>
      </c>
      <c r="L43" s="24"/>
      <c r="M43" s="35" t="s">
        <v>221</v>
      </c>
      <c r="N43" s="34" t="s">
        <v>221</v>
      </c>
      <c r="O43" s="24"/>
      <c r="P43" s="24"/>
    </row>
    <row r="44" spans="1:16" ht="38.25">
      <c r="A44" s="5" t="s">
        <v>121</v>
      </c>
      <c r="B44" s="5" t="s">
        <v>122</v>
      </c>
      <c r="C44" s="37">
        <v>175</v>
      </c>
      <c r="D44" s="37">
        <v>175</v>
      </c>
      <c r="E44" s="42">
        <f t="shared" si="0"/>
        <v>100</v>
      </c>
      <c r="F44" s="34">
        <v>195</v>
      </c>
      <c r="G44" s="34">
        <v>195</v>
      </c>
      <c r="H44" s="24">
        <f t="shared" si="1"/>
        <v>100</v>
      </c>
      <c r="I44" s="24">
        <f t="shared" si="2"/>
        <v>11.42857142857143</v>
      </c>
      <c r="J44" s="35" t="s">
        <v>221</v>
      </c>
      <c r="K44" s="34" t="s">
        <v>221</v>
      </c>
      <c r="L44" s="24"/>
      <c r="M44" s="35" t="s">
        <v>221</v>
      </c>
      <c r="N44" s="34" t="s">
        <v>221</v>
      </c>
      <c r="O44" s="24"/>
      <c r="P44" s="24"/>
    </row>
    <row r="45" spans="1:16" ht="12.75">
      <c r="A45" s="12" t="s">
        <v>172</v>
      </c>
      <c r="B45" s="12" t="s">
        <v>41</v>
      </c>
      <c r="C45" s="53"/>
      <c r="D45" s="53"/>
      <c r="E45" s="42"/>
      <c r="F45" s="34" t="s">
        <v>221</v>
      </c>
      <c r="G45" s="34" t="s">
        <v>221</v>
      </c>
      <c r="H45" s="24"/>
      <c r="I45" s="24"/>
      <c r="J45" s="35">
        <v>287.7</v>
      </c>
      <c r="K45" s="34">
        <v>288</v>
      </c>
      <c r="L45" s="24">
        <f aca="true" t="shared" si="3" ref="L45:L51">K45/J45*100</f>
        <v>100.10427528675704</v>
      </c>
      <c r="M45" s="59">
        <v>336.5</v>
      </c>
      <c r="N45" s="34">
        <v>336.5</v>
      </c>
      <c r="O45" s="24">
        <f aca="true" t="shared" si="4" ref="O45:O51">N45/M45*100</f>
        <v>100</v>
      </c>
      <c r="P45" s="24">
        <f>N45/K45*100-100</f>
        <v>16.84027777777777</v>
      </c>
    </row>
    <row r="46" spans="1:16" ht="12.75">
      <c r="A46" s="12" t="s">
        <v>173</v>
      </c>
      <c r="B46" s="12" t="s">
        <v>42</v>
      </c>
      <c r="C46" s="53"/>
      <c r="D46" s="53"/>
      <c r="E46" s="42"/>
      <c r="F46" s="34" t="s">
        <v>221</v>
      </c>
      <c r="G46" s="34" t="s">
        <v>221</v>
      </c>
      <c r="H46" s="24"/>
      <c r="I46" s="24"/>
      <c r="J46" s="35">
        <v>287.7</v>
      </c>
      <c r="K46" s="34">
        <v>288</v>
      </c>
      <c r="L46" s="24">
        <f t="shared" si="3"/>
        <v>100.10427528675704</v>
      </c>
      <c r="M46" s="59">
        <v>336.5</v>
      </c>
      <c r="N46" s="34">
        <v>336.5</v>
      </c>
      <c r="O46" s="24">
        <f t="shared" si="4"/>
        <v>100</v>
      </c>
      <c r="P46" s="24">
        <f>N46/K46*100-100</f>
        <v>16.84027777777777</v>
      </c>
    </row>
    <row r="47" spans="1:16" ht="38.25">
      <c r="A47" s="5" t="s">
        <v>174</v>
      </c>
      <c r="B47" s="5" t="s">
        <v>175</v>
      </c>
      <c r="C47" s="53"/>
      <c r="D47" s="53"/>
      <c r="E47" s="42"/>
      <c r="F47" s="34" t="s">
        <v>221</v>
      </c>
      <c r="G47" s="34" t="s">
        <v>221</v>
      </c>
      <c r="H47" s="24"/>
      <c r="I47" s="24"/>
      <c r="J47" s="35">
        <v>151.7</v>
      </c>
      <c r="K47" s="34">
        <v>153.3</v>
      </c>
      <c r="L47" s="24">
        <f t="shared" si="3"/>
        <v>101.05471324983522</v>
      </c>
      <c r="M47" s="59">
        <v>149.9</v>
      </c>
      <c r="N47" s="34">
        <v>149.9</v>
      </c>
      <c r="O47" s="24">
        <f t="shared" si="4"/>
        <v>100</v>
      </c>
      <c r="P47" s="24">
        <f>N47/K47*100-100</f>
        <v>-2.2178734507501616</v>
      </c>
    </row>
    <row r="48" spans="1:16" ht="12.75">
      <c r="A48" s="5" t="s">
        <v>176</v>
      </c>
      <c r="B48" s="5" t="s">
        <v>177</v>
      </c>
      <c r="C48" s="53"/>
      <c r="D48" s="53"/>
      <c r="E48" s="42"/>
      <c r="F48" s="34" t="s">
        <v>221</v>
      </c>
      <c r="G48" s="34" t="s">
        <v>221</v>
      </c>
      <c r="H48" s="24"/>
      <c r="I48" s="24"/>
      <c r="J48" s="35">
        <v>2</v>
      </c>
      <c r="K48" s="34">
        <v>1.4</v>
      </c>
      <c r="L48" s="24">
        <f t="shared" si="3"/>
        <v>70</v>
      </c>
      <c r="M48" s="59">
        <v>1.4</v>
      </c>
      <c r="N48" s="34">
        <v>1.4</v>
      </c>
      <c r="O48" s="24">
        <f t="shared" si="4"/>
        <v>100</v>
      </c>
      <c r="P48" s="24">
        <f>N48/K48*100-100</f>
        <v>0</v>
      </c>
    </row>
    <row r="49" spans="1:16" ht="25.5">
      <c r="A49" s="5" t="s">
        <v>178</v>
      </c>
      <c r="B49" s="5" t="s">
        <v>179</v>
      </c>
      <c r="C49" s="53"/>
      <c r="D49" s="53"/>
      <c r="E49" s="42"/>
      <c r="F49" s="34" t="s">
        <v>221</v>
      </c>
      <c r="G49" s="34" t="s">
        <v>221</v>
      </c>
      <c r="H49" s="24"/>
      <c r="I49" s="24"/>
      <c r="J49" s="35">
        <v>134</v>
      </c>
      <c r="K49" s="34">
        <v>133.3</v>
      </c>
      <c r="L49" s="24">
        <f t="shared" si="3"/>
        <v>99.47761194029852</v>
      </c>
      <c r="M49" s="59">
        <v>116.2</v>
      </c>
      <c r="N49" s="34">
        <v>116.2</v>
      </c>
      <c r="O49" s="24">
        <f t="shared" si="4"/>
        <v>100</v>
      </c>
      <c r="P49" s="24">
        <f>N49/K49*100-100</f>
        <v>-12.828207051762945</v>
      </c>
    </row>
    <row r="50" spans="1:16" ht="25.5">
      <c r="A50" s="5" t="s">
        <v>209</v>
      </c>
      <c r="B50" s="5" t="s">
        <v>200</v>
      </c>
      <c r="C50" s="53"/>
      <c r="D50" s="53"/>
      <c r="E50" s="42"/>
      <c r="F50" s="34" t="s">
        <v>221</v>
      </c>
      <c r="G50" s="34" t="s">
        <v>221</v>
      </c>
      <c r="H50" s="24"/>
      <c r="I50" s="24"/>
      <c r="J50" s="35"/>
      <c r="K50" s="34"/>
      <c r="L50" s="24"/>
      <c r="M50" s="59">
        <v>69</v>
      </c>
      <c r="N50" s="34">
        <v>69</v>
      </c>
      <c r="O50" s="24">
        <f t="shared" si="4"/>
        <v>100</v>
      </c>
      <c r="P50" s="24"/>
    </row>
    <row r="51" spans="1:16" ht="21.75" customHeight="1">
      <c r="A51" s="12" t="s">
        <v>43</v>
      </c>
      <c r="B51" s="12" t="s">
        <v>44</v>
      </c>
      <c r="C51" s="37">
        <v>4792.5</v>
      </c>
      <c r="D51" s="37">
        <v>4860.3</v>
      </c>
      <c r="E51" s="42">
        <f t="shared" si="0"/>
        <v>101.41471048513301</v>
      </c>
      <c r="F51" s="34">
        <v>4992.8</v>
      </c>
      <c r="G51" s="34">
        <v>4993</v>
      </c>
      <c r="H51" s="24">
        <f t="shared" si="1"/>
        <v>100.00400576830634</v>
      </c>
      <c r="I51" s="24">
        <f t="shared" si="2"/>
        <v>2.7302841388391528</v>
      </c>
      <c r="J51" s="35">
        <v>10230.6</v>
      </c>
      <c r="K51" s="34">
        <v>18378.6</v>
      </c>
      <c r="L51" s="24">
        <f t="shared" si="3"/>
        <v>179.64342267315698</v>
      </c>
      <c r="M51" s="59">
        <v>5099.9</v>
      </c>
      <c r="N51" s="59">
        <v>18582.6</v>
      </c>
      <c r="O51" s="24">
        <f t="shared" si="4"/>
        <v>364.37185042843976</v>
      </c>
      <c r="P51" s="24">
        <f>N51/K51*100-100</f>
        <v>1.1099866148672959</v>
      </c>
    </row>
    <row r="52" spans="1:16" ht="15.75" customHeight="1">
      <c r="A52" s="12" t="s">
        <v>123</v>
      </c>
      <c r="B52" s="12" t="s">
        <v>45</v>
      </c>
      <c r="C52" s="37">
        <v>208.6</v>
      </c>
      <c r="D52" s="37">
        <v>252.6</v>
      </c>
      <c r="E52" s="42">
        <f t="shared" si="0"/>
        <v>121.09300095877278</v>
      </c>
      <c r="F52" s="34">
        <v>368.2</v>
      </c>
      <c r="G52" s="34">
        <v>368.2</v>
      </c>
      <c r="H52" s="24">
        <f t="shared" si="1"/>
        <v>100</v>
      </c>
      <c r="I52" s="24">
        <f t="shared" si="2"/>
        <v>45.764053840063355</v>
      </c>
      <c r="J52" s="35"/>
      <c r="K52" s="34" t="s">
        <v>221</v>
      </c>
      <c r="L52" s="24"/>
      <c r="M52" s="35"/>
      <c r="N52" s="34" t="s">
        <v>221</v>
      </c>
      <c r="O52" s="24"/>
      <c r="P52" s="24"/>
    </row>
    <row r="53" spans="1:16" ht="51">
      <c r="A53" s="12" t="s">
        <v>124</v>
      </c>
      <c r="B53" s="12" t="s">
        <v>125</v>
      </c>
      <c r="C53" s="37">
        <v>84.9</v>
      </c>
      <c r="D53" s="37">
        <v>84.9</v>
      </c>
      <c r="E53" s="42">
        <f t="shared" si="0"/>
        <v>100</v>
      </c>
      <c r="F53" s="34">
        <v>185.911</v>
      </c>
      <c r="G53" s="34">
        <v>185.9</v>
      </c>
      <c r="H53" s="24">
        <f t="shared" si="1"/>
        <v>99.99408319034377</v>
      </c>
      <c r="I53" s="24">
        <f t="shared" si="2"/>
        <v>118.96348645465253</v>
      </c>
      <c r="J53" s="35" t="s">
        <v>221</v>
      </c>
      <c r="K53" s="34" t="s">
        <v>221</v>
      </c>
      <c r="L53" s="24"/>
      <c r="M53" s="35" t="s">
        <v>221</v>
      </c>
      <c r="N53" s="34" t="s">
        <v>221</v>
      </c>
      <c r="O53" s="24"/>
      <c r="P53" s="24"/>
    </row>
    <row r="54" spans="1:16" ht="25.5">
      <c r="A54" s="5" t="s">
        <v>126</v>
      </c>
      <c r="B54" s="5" t="s">
        <v>127</v>
      </c>
      <c r="C54" s="37">
        <v>84.9</v>
      </c>
      <c r="D54" s="37">
        <v>84.9</v>
      </c>
      <c r="E54" s="42">
        <f t="shared" si="0"/>
        <v>100</v>
      </c>
      <c r="F54" s="34">
        <v>185.911</v>
      </c>
      <c r="G54" s="34">
        <v>185.9</v>
      </c>
      <c r="H54" s="24">
        <f t="shared" si="1"/>
        <v>99.99408319034377</v>
      </c>
      <c r="I54" s="24">
        <f t="shared" si="2"/>
        <v>118.96348645465253</v>
      </c>
      <c r="J54" s="35" t="s">
        <v>221</v>
      </c>
      <c r="K54" s="34" t="s">
        <v>221</v>
      </c>
      <c r="L54" s="24"/>
      <c r="M54" s="35" t="s">
        <v>221</v>
      </c>
      <c r="N54" s="34" t="s">
        <v>221</v>
      </c>
      <c r="O54" s="24"/>
      <c r="P54" s="24"/>
    </row>
    <row r="55" spans="1:16" ht="16.5" customHeight="1">
      <c r="A55" s="12" t="s">
        <v>128</v>
      </c>
      <c r="B55" s="12" t="s">
        <v>129</v>
      </c>
      <c r="C55" s="37">
        <v>123.7</v>
      </c>
      <c r="D55" s="37">
        <v>167.7</v>
      </c>
      <c r="E55" s="42">
        <f t="shared" si="0"/>
        <v>135.56992724333062</v>
      </c>
      <c r="F55" s="34">
        <v>182.3</v>
      </c>
      <c r="G55" s="34">
        <v>182.3</v>
      </c>
      <c r="H55" s="24">
        <f t="shared" si="1"/>
        <v>100</v>
      </c>
      <c r="I55" s="24">
        <f t="shared" si="2"/>
        <v>8.706022659511035</v>
      </c>
      <c r="J55" s="35" t="s">
        <v>221</v>
      </c>
      <c r="K55" s="34" t="s">
        <v>221</v>
      </c>
      <c r="L55" s="24"/>
      <c r="M55" s="35" t="s">
        <v>221</v>
      </c>
      <c r="N55" s="34" t="s">
        <v>221</v>
      </c>
      <c r="O55" s="24"/>
      <c r="P55" s="24"/>
    </row>
    <row r="56" spans="1:16" ht="12.75">
      <c r="A56" s="5" t="s">
        <v>210</v>
      </c>
      <c r="B56" s="5" t="s">
        <v>201</v>
      </c>
      <c r="C56" s="37"/>
      <c r="D56" s="53"/>
      <c r="E56" s="42"/>
      <c r="F56" s="34" t="s">
        <v>221</v>
      </c>
      <c r="G56" s="34"/>
      <c r="H56" s="24"/>
      <c r="I56" s="24"/>
      <c r="J56" s="35" t="s">
        <v>221</v>
      </c>
      <c r="K56" s="34" t="s">
        <v>221</v>
      </c>
      <c r="L56" s="24"/>
      <c r="M56" s="35" t="s">
        <v>221</v>
      </c>
      <c r="N56" s="34" t="s">
        <v>221</v>
      </c>
      <c r="O56" s="24"/>
      <c r="P56" s="24"/>
    </row>
    <row r="57" spans="1:16" ht="12.75">
      <c r="A57" s="5" t="s">
        <v>130</v>
      </c>
      <c r="B57" s="5" t="s">
        <v>131</v>
      </c>
      <c r="C57" s="37">
        <v>19.5</v>
      </c>
      <c r="D57" s="37">
        <v>19.5</v>
      </c>
      <c r="E57" s="42">
        <f t="shared" si="0"/>
        <v>100</v>
      </c>
      <c r="F57" s="34">
        <v>17.2</v>
      </c>
      <c r="G57" s="34">
        <v>17.2</v>
      </c>
      <c r="H57" s="24">
        <f t="shared" si="1"/>
        <v>100</v>
      </c>
      <c r="I57" s="24">
        <f t="shared" si="2"/>
        <v>-11.794871794871796</v>
      </c>
      <c r="J57" s="35" t="s">
        <v>221</v>
      </c>
      <c r="K57" s="34" t="s">
        <v>221</v>
      </c>
      <c r="L57" s="24"/>
      <c r="M57" s="35" t="s">
        <v>221</v>
      </c>
      <c r="N57" s="34" t="s">
        <v>221</v>
      </c>
      <c r="O57" s="24"/>
      <c r="P57" s="24"/>
    </row>
    <row r="58" spans="1:16" ht="25.5">
      <c r="A58" s="5" t="s">
        <v>132</v>
      </c>
      <c r="B58" s="5" t="s">
        <v>133</v>
      </c>
      <c r="C58" s="37">
        <v>104.2</v>
      </c>
      <c r="D58" s="37">
        <v>148.2</v>
      </c>
      <c r="E58" s="42">
        <f t="shared" si="0"/>
        <v>142.22648752399232</v>
      </c>
      <c r="F58" s="34">
        <v>165.1</v>
      </c>
      <c r="G58" s="34">
        <v>165.1</v>
      </c>
      <c r="H58" s="24">
        <f t="shared" si="1"/>
        <v>100</v>
      </c>
      <c r="I58" s="24">
        <f t="shared" si="2"/>
        <v>11.403508771929836</v>
      </c>
      <c r="J58" s="35" t="s">
        <v>221</v>
      </c>
      <c r="K58" s="34" t="s">
        <v>221</v>
      </c>
      <c r="L58" s="24"/>
      <c r="M58" s="35" t="s">
        <v>221</v>
      </c>
      <c r="N58" s="34" t="s">
        <v>221</v>
      </c>
      <c r="O58" s="24"/>
      <c r="P58" s="24"/>
    </row>
    <row r="59" spans="1:16" ht="12.75">
      <c r="A59" s="12" t="s">
        <v>46</v>
      </c>
      <c r="B59" s="12" t="s">
        <v>47</v>
      </c>
      <c r="C59" s="37">
        <v>4117</v>
      </c>
      <c r="D59" s="37">
        <v>4140.9</v>
      </c>
      <c r="E59" s="42">
        <f t="shared" si="0"/>
        <v>100.58051979596794</v>
      </c>
      <c r="F59" s="34">
        <v>4084.4</v>
      </c>
      <c r="G59" s="34">
        <v>4084.6</v>
      </c>
      <c r="H59" s="24">
        <f t="shared" si="1"/>
        <v>100.00489668005092</v>
      </c>
      <c r="I59" s="24">
        <f t="shared" si="2"/>
        <v>-1.3596078147262602</v>
      </c>
      <c r="J59" s="35" t="s">
        <v>221</v>
      </c>
      <c r="K59" s="34" t="s">
        <v>221</v>
      </c>
      <c r="L59" s="24"/>
      <c r="M59" s="35" t="s">
        <v>221</v>
      </c>
      <c r="N59" s="34" t="s">
        <v>221</v>
      </c>
      <c r="O59" s="24"/>
      <c r="P59" s="24"/>
    </row>
    <row r="60" spans="1:16" ht="12.75">
      <c r="A60" s="12" t="s">
        <v>134</v>
      </c>
      <c r="B60" s="12" t="s">
        <v>135</v>
      </c>
      <c r="C60" s="37">
        <v>2922.1</v>
      </c>
      <c r="D60" s="37">
        <v>2944.8</v>
      </c>
      <c r="E60" s="42">
        <f t="shared" si="0"/>
        <v>100.77683857499744</v>
      </c>
      <c r="F60" s="34">
        <v>3039.6</v>
      </c>
      <c r="G60" s="34">
        <v>3039.8</v>
      </c>
      <c r="H60" s="24">
        <f t="shared" si="1"/>
        <v>100.00657981313333</v>
      </c>
      <c r="I60" s="24">
        <f t="shared" si="2"/>
        <v>3.226025536538984</v>
      </c>
      <c r="J60" s="35" t="s">
        <v>221</v>
      </c>
      <c r="K60" s="34" t="s">
        <v>221</v>
      </c>
      <c r="L60" s="24"/>
      <c r="M60" s="35" t="s">
        <v>221</v>
      </c>
      <c r="N60" s="34" t="s">
        <v>221</v>
      </c>
      <c r="O60" s="24"/>
      <c r="P60" s="24"/>
    </row>
    <row r="61" spans="1:16" ht="25.5">
      <c r="A61" s="5" t="s">
        <v>136</v>
      </c>
      <c r="B61" s="5" t="s">
        <v>137</v>
      </c>
      <c r="C61" s="37">
        <v>495</v>
      </c>
      <c r="D61" s="37">
        <v>498.5</v>
      </c>
      <c r="E61" s="42">
        <f t="shared" si="0"/>
        <v>100.7070707070707</v>
      </c>
      <c r="F61" s="34">
        <v>126.8</v>
      </c>
      <c r="G61" s="34">
        <v>126.8</v>
      </c>
      <c r="H61" s="24">
        <f t="shared" si="1"/>
        <v>100</v>
      </c>
      <c r="I61" s="24">
        <f t="shared" si="2"/>
        <v>-74.56369107321966</v>
      </c>
      <c r="J61" s="35" t="s">
        <v>221</v>
      </c>
      <c r="K61" s="34" t="s">
        <v>221</v>
      </c>
      <c r="L61" s="24"/>
      <c r="M61" s="35" t="s">
        <v>221</v>
      </c>
      <c r="N61" s="34" t="s">
        <v>221</v>
      </c>
      <c r="O61" s="24"/>
      <c r="P61" s="24"/>
    </row>
    <row r="62" spans="1:16" ht="12.75">
      <c r="A62" s="5" t="s">
        <v>138</v>
      </c>
      <c r="B62" s="5" t="s">
        <v>139</v>
      </c>
      <c r="C62" s="37">
        <v>2094.2</v>
      </c>
      <c r="D62" s="37">
        <v>2111</v>
      </c>
      <c r="E62" s="42">
        <f t="shared" si="0"/>
        <v>100.80221564320506</v>
      </c>
      <c r="F62" s="34">
        <v>2551.2</v>
      </c>
      <c r="G62" s="34">
        <v>2551.4</v>
      </c>
      <c r="H62" s="24">
        <f t="shared" si="1"/>
        <v>100.00783944810286</v>
      </c>
      <c r="I62" s="24">
        <f t="shared" si="2"/>
        <v>20.862150639507334</v>
      </c>
      <c r="J62" s="35" t="s">
        <v>221</v>
      </c>
      <c r="K62" s="34" t="s">
        <v>221</v>
      </c>
      <c r="L62" s="24"/>
      <c r="M62" s="35" t="s">
        <v>221</v>
      </c>
      <c r="N62" s="34" t="s">
        <v>221</v>
      </c>
      <c r="O62" s="24"/>
      <c r="P62" s="24"/>
    </row>
    <row r="63" spans="1:16" ht="25.5">
      <c r="A63" s="5" t="s">
        <v>140</v>
      </c>
      <c r="B63" s="5" t="s">
        <v>141</v>
      </c>
      <c r="C63" s="37">
        <v>300.8</v>
      </c>
      <c r="D63" s="37">
        <v>303.2</v>
      </c>
      <c r="E63" s="42">
        <f t="shared" si="0"/>
        <v>100.79787234042553</v>
      </c>
      <c r="F63" s="34">
        <v>358.4</v>
      </c>
      <c r="G63" s="34">
        <v>358.4</v>
      </c>
      <c r="H63" s="24">
        <f t="shared" si="1"/>
        <v>100</v>
      </c>
      <c r="I63" s="24">
        <f t="shared" si="2"/>
        <v>18.205804749340373</v>
      </c>
      <c r="J63" s="35" t="s">
        <v>221</v>
      </c>
      <c r="K63" s="34" t="s">
        <v>221</v>
      </c>
      <c r="L63" s="24"/>
      <c r="M63" s="35" t="s">
        <v>221</v>
      </c>
      <c r="N63" s="34" t="s">
        <v>221</v>
      </c>
      <c r="O63" s="24"/>
      <c r="P63" s="24"/>
    </row>
    <row r="64" spans="1:16" ht="51">
      <c r="A64" s="5" t="s">
        <v>142</v>
      </c>
      <c r="B64" s="5" t="s">
        <v>143</v>
      </c>
      <c r="C64" s="37">
        <v>32.1</v>
      </c>
      <c r="D64" s="37">
        <v>32.1</v>
      </c>
      <c r="E64" s="42">
        <f t="shared" si="0"/>
        <v>100</v>
      </c>
      <c r="F64" s="34">
        <v>3.2</v>
      </c>
      <c r="G64" s="34">
        <v>3.2</v>
      </c>
      <c r="H64" s="24">
        <f t="shared" si="1"/>
        <v>100</v>
      </c>
      <c r="I64" s="24">
        <f t="shared" si="2"/>
        <v>-90.03115264797508</v>
      </c>
      <c r="J64" s="35" t="s">
        <v>221</v>
      </c>
      <c r="K64" s="34" t="s">
        <v>221</v>
      </c>
      <c r="L64" s="24"/>
      <c r="M64" s="35" t="s">
        <v>221</v>
      </c>
      <c r="N64" s="34" t="s">
        <v>221</v>
      </c>
      <c r="O64" s="24"/>
      <c r="P64" s="24"/>
    </row>
    <row r="65" spans="1:16" ht="25.5">
      <c r="A65" s="12" t="s">
        <v>144</v>
      </c>
      <c r="B65" s="12" t="s">
        <v>145</v>
      </c>
      <c r="C65" s="37">
        <v>1076.6</v>
      </c>
      <c r="D65" s="37">
        <v>1076.5</v>
      </c>
      <c r="E65" s="42">
        <f t="shared" si="0"/>
        <v>99.99071149916404</v>
      </c>
      <c r="F65" s="34">
        <v>963.813</v>
      </c>
      <c r="G65" s="34">
        <v>963.8</v>
      </c>
      <c r="H65" s="24">
        <f t="shared" si="1"/>
        <v>99.99865119063553</v>
      </c>
      <c r="I65" s="24">
        <f t="shared" si="2"/>
        <v>-10.469112865768707</v>
      </c>
      <c r="J65" s="35" t="s">
        <v>221</v>
      </c>
      <c r="K65" s="34" t="s">
        <v>221</v>
      </c>
      <c r="L65" s="24"/>
      <c r="M65" s="35" t="s">
        <v>221</v>
      </c>
      <c r="N65" s="34" t="s">
        <v>221</v>
      </c>
      <c r="O65" s="24"/>
      <c r="P65" s="24"/>
    </row>
    <row r="66" spans="1:16" ht="25.5">
      <c r="A66" s="5" t="s">
        <v>146</v>
      </c>
      <c r="B66" s="5" t="s">
        <v>147</v>
      </c>
      <c r="C66" s="37">
        <v>1076.6</v>
      </c>
      <c r="D66" s="37">
        <v>1076.5</v>
      </c>
      <c r="E66" s="42">
        <f t="shared" si="0"/>
        <v>99.99071149916404</v>
      </c>
      <c r="F66" s="34">
        <v>963.813</v>
      </c>
      <c r="G66" s="34">
        <v>963.8</v>
      </c>
      <c r="H66" s="24">
        <f t="shared" si="1"/>
        <v>99.99865119063553</v>
      </c>
      <c r="I66" s="24">
        <f t="shared" si="2"/>
        <v>-10.469112865768707</v>
      </c>
      <c r="J66" s="35" t="s">
        <v>221</v>
      </c>
      <c r="K66" s="34" t="s">
        <v>221</v>
      </c>
      <c r="L66" s="24"/>
      <c r="M66" s="35" t="s">
        <v>221</v>
      </c>
      <c r="N66" s="34" t="s">
        <v>221</v>
      </c>
      <c r="O66" s="24"/>
      <c r="P66" s="24"/>
    </row>
    <row r="67" spans="1:16" ht="23.25" customHeight="1">
      <c r="A67" s="12" t="s">
        <v>148</v>
      </c>
      <c r="B67" s="12" t="s">
        <v>149</v>
      </c>
      <c r="C67" s="54">
        <v>118.3</v>
      </c>
      <c r="D67" s="54">
        <v>119.6</v>
      </c>
      <c r="E67" s="42">
        <f t="shared" si="0"/>
        <v>101.0989010989011</v>
      </c>
      <c r="F67" s="34">
        <v>81</v>
      </c>
      <c r="G67" s="34">
        <v>81</v>
      </c>
      <c r="H67" s="24">
        <f t="shared" si="1"/>
        <v>100</v>
      </c>
      <c r="I67" s="24">
        <f t="shared" si="2"/>
        <v>-32.2742474916388</v>
      </c>
      <c r="J67" s="35" t="s">
        <v>221</v>
      </c>
      <c r="K67" s="34" t="s">
        <v>221</v>
      </c>
      <c r="L67" s="24"/>
      <c r="M67" s="35" t="s">
        <v>221</v>
      </c>
      <c r="N67" s="34" t="s">
        <v>221</v>
      </c>
      <c r="O67" s="24"/>
      <c r="P67" s="24"/>
    </row>
    <row r="68" spans="1:16" ht="25.5">
      <c r="A68" s="5" t="s">
        <v>150</v>
      </c>
      <c r="B68" s="5" t="s">
        <v>151</v>
      </c>
      <c r="C68" s="54">
        <v>90.9</v>
      </c>
      <c r="D68" s="54">
        <v>91.8</v>
      </c>
      <c r="E68" s="42">
        <f t="shared" si="0"/>
        <v>100.99009900990099</v>
      </c>
      <c r="F68" s="34">
        <v>63.4</v>
      </c>
      <c r="G68" s="34">
        <v>63.4</v>
      </c>
      <c r="H68" s="24">
        <f t="shared" si="1"/>
        <v>100</v>
      </c>
      <c r="I68" s="24">
        <f t="shared" si="2"/>
        <v>-30.93681917211329</v>
      </c>
      <c r="J68" s="35" t="s">
        <v>221</v>
      </c>
      <c r="K68" s="34" t="s">
        <v>221</v>
      </c>
      <c r="L68" s="24"/>
      <c r="M68" s="35" t="s">
        <v>221</v>
      </c>
      <c r="N68" s="34" t="s">
        <v>221</v>
      </c>
      <c r="O68" s="24"/>
      <c r="P68" s="24"/>
    </row>
    <row r="69" spans="1:16" ht="25.5">
      <c r="A69" s="5" t="s">
        <v>152</v>
      </c>
      <c r="B69" s="5" t="s">
        <v>153</v>
      </c>
      <c r="C69" s="54">
        <v>27.4</v>
      </c>
      <c r="D69" s="54">
        <v>27.8</v>
      </c>
      <c r="E69" s="42">
        <f t="shared" si="0"/>
        <v>101.45985401459853</v>
      </c>
      <c r="F69" s="34">
        <v>17.603</v>
      </c>
      <c r="G69" s="34">
        <v>17.603</v>
      </c>
      <c r="H69" s="24">
        <f t="shared" si="1"/>
        <v>100</v>
      </c>
      <c r="I69" s="24">
        <f t="shared" si="2"/>
        <v>-36.67985611510791</v>
      </c>
      <c r="J69" s="35" t="s">
        <v>221</v>
      </c>
      <c r="K69" s="34" t="s">
        <v>221</v>
      </c>
      <c r="L69" s="24"/>
      <c r="M69" s="35" t="s">
        <v>221</v>
      </c>
      <c r="N69" s="34" t="s">
        <v>221</v>
      </c>
      <c r="O69" s="24"/>
      <c r="P69" s="24"/>
    </row>
    <row r="70" spans="1:16" ht="12.75">
      <c r="A70" s="12" t="s">
        <v>154</v>
      </c>
      <c r="B70" s="12" t="s">
        <v>48</v>
      </c>
      <c r="C70" s="54">
        <v>466.9</v>
      </c>
      <c r="D70" s="54">
        <v>466.8</v>
      </c>
      <c r="E70" s="42">
        <f t="shared" si="0"/>
        <v>99.97858213750268</v>
      </c>
      <c r="F70" s="34">
        <v>540.237</v>
      </c>
      <c r="G70" s="34">
        <v>540.2</v>
      </c>
      <c r="H70" s="24">
        <f t="shared" si="1"/>
        <v>99.99315115403056</v>
      </c>
      <c r="I70" s="24">
        <f t="shared" si="2"/>
        <v>15.72407883461868</v>
      </c>
      <c r="J70" s="35">
        <v>307.1</v>
      </c>
      <c r="K70" s="34">
        <v>307.1</v>
      </c>
      <c r="L70" s="24">
        <f aca="true" t="shared" si="5" ref="L70:L79">K70/J70*100</f>
        <v>100</v>
      </c>
      <c r="M70" s="35">
        <v>575.4</v>
      </c>
      <c r="N70" s="34">
        <v>575.4</v>
      </c>
      <c r="O70" s="24">
        <f aca="true" t="shared" si="6" ref="O70:O85">N70/M70*100</f>
        <v>100</v>
      </c>
      <c r="P70" s="24">
        <f>N70/K70*100-100</f>
        <v>87.36567893194399</v>
      </c>
    </row>
    <row r="71" spans="1:16" ht="12.75">
      <c r="A71" s="12" t="s">
        <v>128</v>
      </c>
      <c r="B71" s="12" t="s">
        <v>155</v>
      </c>
      <c r="C71" s="54">
        <v>466.9</v>
      </c>
      <c r="D71" s="54">
        <v>466.8</v>
      </c>
      <c r="E71" s="42">
        <f t="shared" si="0"/>
        <v>99.97858213750268</v>
      </c>
      <c r="F71" s="34">
        <v>540.237</v>
      </c>
      <c r="G71" s="34">
        <v>540.2</v>
      </c>
      <c r="H71" s="24">
        <f t="shared" si="1"/>
        <v>99.99315115403056</v>
      </c>
      <c r="I71" s="24">
        <f t="shared" si="2"/>
        <v>15.72407883461868</v>
      </c>
      <c r="J71" s="35">
        <v>49.1</v>
      </c>
      <c r="K71" s="34">
        <v>49.1</v>
      </c>
      <c r="L71" s="24">
        <f t="shared" si="5"/>
        <v>100</v>
      </c>
      <c r="M71" s="35">
        <v>13</v>
      </c>
      <c r="N71" s="34">
        <v>13</v>
      </c>
      <c r="O71" s="24">
        <f t="shared" si="6"/>
        <v>100</v>
      </c>
      <c r="P71" s="24">
        <f>N71/K71*100-100</f>
        <v>-73.52342158859472</v>
      </c>
    </row>
    <row r="72" spans="1:16" ht="12.75">
      <c r="A72" s="5" t="s">
        <v>128</v>
      </c>
      <c r="B72" s="5" t="s">
        <v>156</v>
      </c>
      <c r="C72" s="54">
        <v>466.9</v>
      </c>
      <c r="D72" s="54">
        <v>466.8</v>
      </c>
      <c r="E72" s="42">
        <f t="shared" si="0"/>
        <v>99.97858213750268</v>
      </c>
      <c r="F72" s="34">
        <v>401.322</v>
      </c>
      <c r="G72" s="34">
        <v>401.3</v>
      </c>
      <c r="H72" s="24">
        <f t="shared" si="1"/>
        <v>99.99451811762127</v>
      </c>
      <c r="I72" s="24">
        <f t="shared" si="2"/>
        <v>-14.031705227077978</v>
      </c>
      <c r="J72" s="35"/>
      <c r="K72" s="34"/>
      <c r="L72" s="24"/>
      <c r="M72" s="35" t="s">
        <v>221</v>
      </c>
      <c r="N72" s="34" t="s">
        <v>221</v>
      </c>
      <c r="O72" s="24"/>
      <c r="P72" s="24"/>
    </row>
    <row r="73" spans="1:16" ht="12.75">
      <c r="A73" s="5" t="s">
        <v>211</v>
      </c>
      <c r="B73" s="5" t="s">
        <v>202</v>
      </c>
      <c r="C73" s="53"/>
      <c r="D73" s="53"/>
      <c r="E73" s="42"/>
      <c r="F73" s="34">
        <v>138.915</v>
      </c>
      <c r="G73" s="34">
        <v>138.9</v>
      </c>
      <c r="H73" s="24">
        <f t="shared" si="1"/>
        <v>99.98920203001836</v>
      </c>
      <c r="I73" s="24"/>
      <c r="J73" s="35"/>
      <c r="K73" s="34"/>
      <c r="L73" s="24"/>
      <c r="M73" s="35" t="s">
        <v>221</v>
      </c>
      <c r="N73" s="34" t="s">
        <v>221</v>
      </c>
      <c r="O73" s="24"/>
      <c r="P73" s="24"/>
    </row>
    <row r="74" spans="1:16" ht="25.5">
      <c r="A74" s="5" t="s">
        <v>180</v>
      </c>
      <c r="B74" s="5" t="s">
        <v>181</v>
      </c>
      <c r="C74" s="53"/>
      <c r="D74" s="53"/>
      <c r="E74" s="42"/>
      <c r="F74" s="34" t="s">
        <v>221</v>
      </c>
      <c r="G74" s="34" t="s">
        <v>221</v>
      </c>
      <c r="H74" s="24"/>
      <c r="I74" s="24"/>
      <c r="J74" s="35">
        <v>49.1</v>
      </c>
      <c r="K74" s="34">
        <v>49.1</v>
      </c>
      <c r="L74" s="24">
        <f t="shared" si="5"/>
        <v>100</v>
      </c>
      <c r="M74" s="35">
        <v>13</v>
      </c>
      <c r="N74" s="34">
        <v>13</v>
      </c>
      <c r="O74" s="24">
        <f t="shared" si="6"/>
        <v>100</v>
      </c>
      <c r="P74" s="24">
        <f aca="true" t="shared" si="7" ref="P74:P85">N74/K74*100-100</f>
        <v>-73.52342158859472</v>
      </c>
    </row>
    <row r="75" spans="1:16" ht="12.75">
      <c r="A75" s="12" t="s">
        <v>182</v>
      </c>
      <c r="B75" s="12" t="s">
        <v>183</v>
      </c>
      <c r="C75" s="53"/>
      <c r="D75" s="53"/>
      <c r="E75" s="42"/>
      <c r="F75" s="34" t="s">
        <v>221</v>
      </c>
      <c r="G75" s="34" t="s">
        <v>221</v>
      </c>
      <c r="H75" s="24"/>
      <c r="I75" s="24"/>
      <c r="J75" s="35">
        <v>258</v>
      </c>
      <c r="K75" s="34">
        <v>258</v>
      </c>
      <c r="L75" s="24">
        <f t="shared" si="5"/>
        <v>100</v>
      </c>
      <c r="M75" s="35">
        <v>562.4</v>
      </c>
      <c r="N75" s="34">
        <v>562.4</v>
      </c>
      <c r="O75" s="24">
        <f t="shared" si="6"/>
        <v>100</v>
      </c>
      <c r="P75" s="24">
        <f t="shared" si="7"/>
        <v>117.98449612403101</v>
      </c>
    </row>
    <row r="76" spans="1:16" ht="12.75">
      <c r="A76" s="12" t="s">
        <v>184</v>
      </c>
      <c r="B76" s="12" t="s">
        <v>49</v>
      </c>
      <c r="C76" s="53"/>
      <c r="D76" s="53"/>
      <c r="E76" s="42"/>
      <c r="F76" s="34" t="s">
        <v>221</v>
      </c>
      <c r="G76" s="34" t="s">
        <v>221</v>
      </c>
      <c r="H76" s="24"/>
      <c r="I76" s="24"/>
      <c r="J76" s="35">
        <v>9923.6</v>
      </c>
      <c r="K76" s="34">
        <v>18071.5</v>
      </c>
      <c r="L76" s="24">
        <f t="shared" si="5"/>
        <v>182.10629207142568</v>
      </c>
      <c r="M76" s="35">
        <v>4524.5</v>
      </c>
      <c r="N76" s="34">
        <v>18007.2</v>
      </c>
      <c r="O76" s="24">
        <f t="shared" si="6"/>
        <v>397.9931484141894</v>
      </c>
      <c r="P76" s="24">
        <f t="shared" si="7"/>
        <v>-0.3558088703206579</v>
      </c>
    </row>
    <row r="77" spans="1:16" ht="25.5">
      <c r="A77" s="12" t="s">
        <v>185</v>
      </c>
      <c r="B77" s="12" t="s">
        <v>186</v>
      </c>
      <c r="C77" s="53"/>
      <c r="D77" s="53"/>
      <c r="E77" s="42"/>
      <c r="F77" s="34" t="s">
        <v>221</v>
      </c>
      <c r="G77" s="34" t="s">
        <v>221</v>
      </c>
      <c r="H77" s="24"/>
      <c r="I77" s="24"/>
      <c r="J77" s="35">
        <v>9923.6</v>
      </c>
      <c r="K77" s="34">
        <v>4941.1</v>
      </c>
      <c r="L77" s="24">
        <f t="shared" si="5"/>
        <v>49.79140634447177</v>
      </c>
      <c r="M77" s="35">
        <v>4524.5</v>
      </c>
      <c r="N77" s="34">
        <v>3767</v>
      </c>
      <c r="O77" s="24">
        <f t="shared" si="6"/>
        <v>83.25781854348547</v>
      </c>
      <c r="P77" s="24">
        <f t="shared" si="7"/>
        <v>-23.761915362975856</v>
      </c>
    </row>
    <row r="78" spans="1:16" ht="12.75">
      <c r="A78" s="5" t="s">
        <v>187</v>
      </c>
      <c r="B78" s="5" t="s">
        <v>188</v>
      </c>
      <c r="C78" s="53"/>
      <c r="D78" s="53"/>
      <c r="E78" s="42"/>
      <c r="F78" s="34" t="s">
        <v>221</v>
      </c>
      <c r="G78" s="34" t="s">
        <v>221</v>
      </c>
      <c r="H78" s="24"/>
      <c r="I78" s="24"/>
      <c r="J78" s="35">
        <v>9740.4</v>
      </c>
      <c r="K78" s="34">
        <v>4153.8</v>
      </c>
      <c r="L78" s="24">
        <f t="shared" si="5"/>
        <v>42.645065911050885</v>
      </c>
      <c r="M78" s="35">
        <v>4464.5</v>
      </c>
      <c r="N78" s="34">
        <v>3117.8</v>
      </c>
      <c r="O78" s="24">
        <f t="shared" si="6"/>
        <v>69.83536790234069</v>
      </c>
      <c r="P78" s="24">
        <f t="shared" si="7"/>
        <v>-24.941017863161434</v>
      </c>
    </row>
    <row r="79" spans="1:16" ht="25.5">
      <c r="A79" s="5" t="s">
        <v>212</v>
      </c>
      <c r="B79" s="5" t="s">
        <v>189</v>
      </c>
      <c r="C79" s="53"/>
      <c r="D79" s="53"/>
      <c r="E79" s="42"/>
      <c r="F79" s="34" t="s">
        <v>221</v>
      </c>
      <c r="G79" s="34" t="s">
        <v>221</v>
      </c>
      <c r="H79" s="24"/>
      <c r="I79" s="24"/>
      <c r="J79" s="35">
        <v>183.2</v>
      </c>
      <c r="K79" s="34">
        <v>609.2</v>
      </c>
      <c r="L79" s="24">
        <f t="shared" si="5"/>
        <v>332.5327510917031</v>
      </c>
      <c r="M79" s="35">
        <v>60</v>
      </c>
      <c r="N79" s="34">
        <v>590.5</v>
      </c>
      <c r="O79" s="24">
        <f t="shared" si="6"/>
        <v>984.1666666666666</v>
      </c>
      <c r="P79" s="24">
        <f t="shared" si="7"/>
        <v>-3.0695994747209454</v>
      </c>
    </row>
    <row r="80" spans="1:16" ht="25.5">
      <c r="A80" s="5" t="s">
        <v>190</v>
      </c>
      <c r="B80" s="5" t="s">
        <v>191</v>
      </c>
      <c r="C80" s="53"/>
      <c r="D80" s="53"/>
      <c r="E80" s="42"/>
      <c r="F80" s="34" t="s">
        <v>221</v>
      </c>
      <c r="G80" s="34" t="s">
        <v>221</v>
      </c>
      <c r="H80" s="24"/>
      <c r="I80" s="24"/>
      <c r="J80" s="35"/>
      <c r="K80" s="34">
        <v>178.1</v>
      </c>
      <c r="L80" s="24"/>
      <c r="M80" s="35" t="s">
        <v>221</v>
      </c>
      <c r="N80" s="34">
        <v>58.7</v>
      </c>
      <c r="O80" s="24"/>
      <c r="P80" s="24">
        <f t="shared" si="7"/>
        <v>-67.04098820887143</v>
      </c>
    </row>
    <row r="81" spans="1:16" ht="12.75">
      <c r="A81" s="12" t="s">
        <v>192</v>
      </c>
      <c r="B81" s="12" t="s">
        <v>193</v>
      </c>
      <c r="C81" s="53"/>
      <c r="D81" s="53"/>
      <c r="E81" s="42"/>
      <c r="F81" s="34" t="s">
        <v>221</v>
      </c>
      <c r="G81" s="34" t="s">
        <v>221</v>
      </c>
      <c r="H81" s="24"/>
      <c r="I81" s="24"/>
      <c r="J81" s="35"/>
      <c r="K81" s="34">
        <v>13130.4</v>
      </c>
      <c r="L81" s="24"/>
      <c r="M81" s="35" t="s">
        <v>221</v>
      </c>
      <c r="N81" s="34">
        <v>14240.2</v>
      </c>
      <c r="O81" s="24"/>
      <c r="P81" s="24">
        <f t="shared" si="7"/>
        <v>8.45214159507708</v>
      </c>
    </row>
    <row r="82" spans="1:16" ht="12.75">
      <c r="A82" s="5" t="s">
        <v>194</v>
      </c>
      <c r="B82" s="5" t="s">
        <v>195</v>
      </c>
      <c r="C82" s="53"/>
      <c r="D82" s="53"/>
      <c r="E82" s="42"/>
      <c r="F82" s="34" t="s">
        <v>221</v>
      </c>
      <c r="G82" s="34" t="s">
        <v>221</v>
      </c>
      <c r="H82" s="24"/>
      <c r="I82" s="24"/>
      <c r="J82" s="35"/>
      <c r="K82" s="34">
        <v>11841.6</v>
      </c>
      <c r="L82" s="24"/>
      <c r="M82" s="35" t="s">
        <v>221</v>
      </c>
      <c r="N82" s="34">
        <v>13129</v>
      </c>
      <c r="O82" s="24"/>
      <c r="P82" s="24">
        <f t="shared" si="7"/>
        <v>10.871841643021213</v>
      </c>
    </row>
    <row r="83" spans="1:16" ht="51">
      <c r="A83" s="5" t="s">
        <v>213</v>
      </c>
      <c r="B83" s="5" t="s">
        <v>196</v>
      </c>
      <c r="C83" s="53"/>
      <c r="D83" s="53"/>
      <c r="E83" s="42"/>
      <c r="F83" s="34" t="s">
        <v>221</v>
      </c>
      <c r="G83" s="34" t="s">
        <v>221</v>
      </c>
      <c r="H83" s="24"/>
      <c r="I83" s="24"/>
      <c r="J83" s="35"/>
      <c r="K83" s="34">
        <v>1288.8</v>
      </c>
      <c r="L83" s="24"/>
      <c r="M83" s="35" t="s">
        <v>221</v>
      </c>
      <c r="N83" s="34">
        <v>1111.2</v>
      </c>
      <c r="O83" s="24"/>
      <c r="P83" s="24">
        <f t="shared" si="7"/>
        <v>-13.780260707635009</v>
      </c>
    </row>
    <row r="84" spans="1:16" ht="12.75">
      <c r="A84" s="12" t="s">
        <v>50</v>
      </c>
      <c r="B84" s="12" t="s">
        <v>51</v>
      </c>
      <c r="C84" s="37">
        <v>5.4</v>
      </c>
      <c r="D84" s="53">
        <v>5.4</v>
      </c>
      <c r="E84" s="42">
        <f aca="true" t="shared" si="8" ref="E84:E136">D84/C84*100</f>
        <v>100</v>
      </c>
      <c r="F84" s="34">
        <v>7.2</v>
      </c>
      <c r="G84" s="34">
        <v>7.2</v>
      </c>
      <c r="H84" s="24">
        <f t="shared" si="1"/>
        <v>100</v>
      </c>
      <c r="I84" s="24">
        <f aca="true" t="shared" si="9" ref="I84:I136">G84/D84*100-100</f>
        <v>33.333333333333314</v>
      </c>
      <c r="J84" s="35">
        <v>1355.1</v>
      </c>
      <c r="K84" s="34">
        <v>635.5</v>
      </c>
      <c r="L84" s="24">
        <f>K84/J84*100</f>
        <v>46.89690797727105</v>
      </c>
      <c r="M84" s="35">
        <v>2455.1</v>
      </c>
      <c r="N84" s="34">
        <v>2473.8</v>
      </c>
      <c r="O84" s="24">
        <f t="shared" si="6"/>
        <v>100.76167976864487</v>
      </c>
      <c r="P84" s="24">
        <f t="shared" si="7"/>
        <v>289.26829268292687</v>
      </c>
    </row>
    <row r="85" spans="1:16" ht="12.75">
      <c r="A85" s="12" t="s">
        <v>52</v>
      </c>
      <c r="B85" s="12" t="s">
        <v>53</v>
      </c>
      <c r="C85" s="37">
        <v>5.4</v>
      </c>
      <c r="D85" s="53">
        <v>5.4</v>
      </c>
      <c r="E85" s="42">
        <f t="shared" si="8"/>
        <v>100</v>
      </c>
      <c r="F85" s="34">
        <v>7.2</v>
      </c>
      <c r="G85" s="34">
        <v>7.2</v>
      </c>
      <c r="H85" s="24">
        <f aca="true" t="shared" si="10" ref="H85:H128">G85/F85*100</f>
        <v>100</v>
      </c>
      <c r="I85" s="24">
        <f t="shared" si="9"/>
        <v>33.333333333333314</v>
      </c>
      <c r="J85" s="35">
        <v>54</v>
      </c>
      <c r="K85" s="34">
        <v>54</v>
      </c>
      <c r="L85" s="24">
        <f>K85/J85*100</f>
        <v>100</v>
      </c>
      <c r="M85" s="35">
        <v>431.5</v>
      </c>
      <c r="N85" s="34">
        <v>431.5</v>
      </c>
      <c r="O85" s="24">
        <f t="shared" si="6"/>
        <v>100</v>
      </c>
      <c r="P85" s="24">
        <f t="shared" si="7"/>
        <v>699.074074074074</v>
      </c>
    </row>
    <row r="86" spans="1:16" ht="38.25">
      <c r="A86" s="12" t="s">
        <v>157</v>
      </c>
      <c r="B86" s="12" t="s">
        <v>158</v>
      </c>
      <c r="C86" s="37">
        <v>4.6</v>
      </c>
      <c r="D86" s="53">
        <v>4.6</v>
      </c>
      <c r="E86" s="42">
        <f t="shared" si="8"/>
        <v>100</v>
      </c>
      <c r="F86" s="34">
        <v>5.5</v>
      </c>
      <c r="G86" s="34">
        <v>5.5</v>
      </c>
      <c r="H86" s="24">
        <f t="shared" si="10"/>
        <v>100</v>
      </c>
      <c r="I86" s="24">
        <f t="shared" si="9"/>
        <v>19.565217391304373</v>
      </c>
      <c r="J86" s="35"/>
      <c r="K86" s="34"/>
      <c r="L86" s="24"/>
      <c r="M86" s="35" t="s">
        <v>221</v>
      </c>
      <c r="N86" s="34" t="s">
        <v>221</v>
      </c>
      <c r="O86" s="24"/>
      <c r="P86" s="24"/>
    </row>
    <row r="87" spans="1:16" ht="12.75">
      <c r="A87" s="12" t="s">
        <v>159</v>
      </c>
      <c r="B87" s="12" t="s">
        <v>160</v>
      </c>
      <c r="C87" s="37">
        <v>0.8</v>
      </c>
      <c r="D87" s="53">
        <v>0.8</v>
      </c>
      <c r="E87" s="42">
        <f t="shared" si="8"/>
        <v>100</v>
      </c>
      <c r="F87" s="34">
        <v>1.7</v>
      </c>
      <c r="G87" s="34">
        <v>1.7</v>
      </c>
      <c r="H87" s="24">
        <f t="shared" si="10"/>
        <v>100</v>
      </c>
      <c r="I87" s="24">
        <f t="shared" si="9"/>
        <v>112.5</v>
      </c>
      <c r="J87" s="35" t="s">
        <v>221</v>
      </c>
      <c r="K87" s="34" t="s">
        <v>221</v>
      </c>
      <c r="L87" s="24"/>
      <c r="M87" s="35" t="s">
        <v>221</v>
      </c>
      <c r="N87" s="34" t="s">
        <v>221</v>
      </c>
      <c r="O87" s="24"/>
      <c r="P87" s="24"/>
    </row>
    <row r="88" spans="1:16" ht="25.5">
      <c r="A88" s="12" t="s">
        <v>197</v>
      </c>
      <c r="B88" s="12" t="s">
        <v>198</v>
      </c>
      <c r="C88" s="53"/>
      <c r="D88" s="53"/>
      <c r="E88" s="42"/>
      <c r="F88" s="34" t="s">
        <v>221</v>
      </c>
      <c r="G88" s="34" t="s">
        <v>221</v>
      </c>
      <c r="H88" s="24"/>
      <c r="I88" s="24"/>
      <c r="J88" s="35">
        <v>54</v>
      </c>
      <c r="K88" s="34">
        <v>54</v>
      </c>
      <c r="L88" s="24">
        <f>K88/J88*100</f>
        <v>100</v>
      </c>
      <c r="M88" s="35">
        <v>431.5</v>
      </c>
      <c r="N88" s="34">
        <v>431.5</v>
      </c>
      <c r="O88" s="24">
        <f>N88/M88*100</f>
        <v>100</v>
      </c>
      <c r="P88" s="24">
        <f>N88/K88*100-100</f>
        <v>699.074074074074</v>
      </c>
    </row>
    <row r="89" spans="1:16" ht="12.75">
      <c r="A89" s="12" t="s">
        <v>54</v>
      </c>
      <c r="B89" s="12" t="s">
        <v>55</v>
      </c>
      <c r="C89" s="53"/>
      <c r="D89" s="53"/>
      <c r="E89" s="42"/>
      <c r="F89" s="34" t="s">
        <v>221</v>
      </c>
      <c r="G89" s="34" t="s">
        <v>221</v>
      </c>
      <c r="H89" s="24"/>
      <c r="I89" s="24"/>
      <c r="J89" s="35">
        <v>1301.1</v>
      </c>
      <c r="K89" s="34">
        <v>581.5</v>
      </c>
      <c r="L89" s="24">
        <f>K89/J89*100</f>
        <v>44.69295211743909</v>
      </c>
      <c r="M89" s="35">
        <v>2023.6</v>
      </c>
      <c r="N89" s="34">
        <v>2042.3</v>
      </c>
      <c r="O89" s="24">
        <f>N89/M89*100</f>
        <v>100.92409567108125</v>
      </c>
      <c r="P89" s="24">
        <f>N89/K89*100-100</f>
        <v>251.21238177128117</v>
      </c>
    </row>
    <row r="90" spans="1:16" ht="12.75">
      <c r="A90" s="12" t="s">
        <v>199</v>
      </c>
      <c r="B90" s="12" t="s">
        <v>56</v>
      </c>
      <c r="C90" s="53"/>
      <c r="D90" s="53"/>
      <c r="E90" s="42"/>
      <c r="F90" s="34" t="s">
        <v>221</v>
      </c>
      <c r="G90" s="34" t="s">
        <v>221</v>
      </c>
      <c r="H90" s="24"/>
      <c r="I90" s="24"/>
      <c r="J90" s="35">
        <v>1301.1</v>
      </c>
      <c r="K90" s="34">
        <v>581.5</v>
      </c>
      <c r="L90" s="24">
        <f>K90/J90*100</f>
        <v>44.69295211743909</v>
      </c>
      <c r="M90" s="35">
        <v>2023.6</v>
      </c>
      <c r="N90" s="34">
        <v>2042.3</v>
      </c>
      <c r="O90" s="24">
        <f aca="true" t="shared" si="11" ref="O90:O98">N90/M90*100</f>
        <v>100.92409567108125</v>
      </c>
      <c r="P90" s="24">
        <f>N90/K90*100-100</f>
        <v>251.21238177128117</v>
      </c>
    </row>
    <row r="91" spans="1:16" ht="38.25">
      <c r="A91" s="5" t="s">
        <v>57</v>
      </c>
      <c r="B91" s="5" t="s">
        <v>58</v>
      </c>
      <c r="C91" s="53"/>
      <c r="D91" s="53"/>
      <c r="E91" s="42"/>
      <c r="F91" s="34" t="s">
        <v>221</v>
      </c>
      <c r="G91" s="34" t="s">
        <v>221</v>
      </c>
      <c r="H91" s="24"/>
      <c r="I91" s="24"/>
      <c r="J91" s="35">
        <v>1194.6</v>
      </c>
      <c r="K91" s="34">
        <v>475</v>
      </c>
      <c r="L91" s="24">
        <f>K91/J91*100</f>
        <v>39.7622635191696</v>
      </c>
      <c r="M91" s="35">
        <v>2023.6</v>
      </c>
      <c r="N91" s="34">
        <v>2042.3</v>
      </c>
      <c r="O91" s="24">
        <f t="shared" si="11"/>
        <v>100.92409567108125</v>
      </c>
      <c r="P91" s="24">
        <f>N91/K91*100-100</f>
        <v>329.95789473684215</v>
      </c>
    </row>
    <row r="92" spans="1:16" ht="25.5">
      <c r="A92" s="60" t="s">
        <v>252</v>
      </c>
      <c r="B92" s="5">
        <v>33010400</v>
      </c>
      <c r="C92" s="58"/>
      <c r="D92" s="58"/>
      <c r="E92" s="42"/>
      <c r="F92" s="34"/>
      <c r="G92" s="34"/>
      <c r="H92" s="24"/>
      <c r="I92" s="24"/>
      <c r="J92" s="35">
        <v>106.5</v>
      </c>
      <c r="K92" s="34">
        <v>106.5</v>
      </c>
      <c r="L92" s="24">
        <f>K92/J92*100</f>
        <v>100</v>
      </c>
      <c r="M92" s="35"/>
      <c r="N92" s="34"/>
      <c r="O92" s="24"/>
      <c r="P92" s="24"/>
    </row>
    <row r="93" spans="1:16" ht="12.75">
      <c r="A93" s="12" t="s">
        <v>59</v>
      </c>
      <c r="B93" s="12" t="s">
        <v>60</v>
      </c>
      <c r="C93" s="37">
        <v>451527.9</v>
      </c>
      <c r="D93" s="37">
        <v>435040.4</v>
      </c>
      <c r="E93" s="42">
        <f t="shared" si="8"/>
        <v>96.3485091397453</v>
      </c>
      <c r="F93" s="34">
        <v>256740.3</v>
      </c>
      <c r="G93" s="34">
        <v>254029.1</v>
      </c>
      <c r="H93" s="24">
        <f t="shared" si="10"/>
        <v>98.9439912627663</v>
      </c>
      <c r="I93" s="24">
        <f t="shared" si="9"/>
        <v>-41.60792882683999</v>
      </c>
      <c r="J93" s="35">
        <v>473.7</v>
      </c>
      <c r="K93" s="34"/>
      <c r="L93" s="24"/>
      <c r="M93" s="35">
        <v>9476.3</v>
      </c>
      <c r="N93" s="34">
        <v>9224.8</v>
      </c>
      <c r="O93" s="24">
        <f t="shared" si="11"/>
        <v>97.34601057374714</v>
      </c>
      <c r="P93" s="24"/>
    </row>
    <row r="94" spans="1:16" ht="12.75">
      <c r="A94" s="12" t="s">
        <v>161</v>
      </c>
      <c r="B94" s="12" t="s">
        <v>162</v>
      </c>
      <c r="C94" s="37">
        <v>183050.2</v>
      </c>
      <c r="D94" s="37">
        <v>182938.2</v>
      </c>
      <c r="E94" s="42">
        <f t="shared" si="8"/>
        <v>99.93881459839979</v>
      </c>
      <c r="F94" s="34">
        <v>256740.3</v>
      </c>
      <c r="G94" s="34">
        <v>254029.1</v>
      </c>
      <c r="H94" s="24">
        <f t="shared" si="10"/>
        <v>98.9439912627663</v>
      </c>
      <c r="I94" s="24">
        <f t="shared" si="9"/>
        <v>38.86060975783079</v>
      </c>
      <c r="J94" s="35">
        <v>473.7</v>
      </c>
      <c r="K94" s="34"/>
      <c r="L94" s="24"/>
      <c r="M94" s="35">
        <v>9476.3</v>
      </c>
      <c r="N94" s="34">
        <v>9224.8</v>
      </c>
      <c r="O94" s="24">
        <f t="shared" si="11"/>
        <v>97.34601057374714</v>
      </c>
      <c r="P94" s="24"/>
    </row>
    <row r="95" spans="1:16" ht="12.75">
      <c r="A95" s="12" t="s">
        <v>163</v>
      </c>
      <c r="B95" s="12" t="s">
        <v>61</v>
      </c>
      <c r="C95" s="37">
        <v>58564.5</v>
      </c>
      <c r="D95" s="37">
        <v>58564.5</v>
      </c>
      <c r="E95" s="42">
        <f t="shared" si="8"/>
        <v>100</v>
      </c>
      <c r="F95" s="34">
        <v>70852.5</v>
      </c>
      <c r="G95" s="34">
        <v>70852.5</v>
      </c>
      <c r="H95" s="24">
        <f t="shared" si="10"/>
        <v>100</v>
      </c>
      <c r="I95" s="24">
        <f t="shared" si="9"/>
        <v>20.981994211510397</v>
      </c>
      <c r="J95" s="35"/>
      <c r="K95" s="34"/>
      <c r="L95" s="24"/>
      <c r="M95" s="35" t="s">
        <v>221</v>
      </c>
      <c r="N95" s="34" t="s">
        <v>221</v>
      </c>
      <c r="O95" s="24"/>
      <c r="P95" s="24"/>
    </row>
    <row r="96" spans="1:16" ht="12.75">
      <c r="A96" s="5" t="s">
        <v>164</v>
      </c>
      <c r="B96" s="5" t="s">
        <v>165</v>
      </c>
      <c r="C96" s="37">
        <v>58564.5</v>
      </c>
      <c r="D96" s="37">
        <v>58564.5</v>
      </c>
      <c r="E96" s="42">
        <f t="shared" si="8"/>
        <v>100</v>
      </c>
      <c r="F96" s="34">
        <v>70852.5</v>
      </c>
      <c r="G96" s="34">
        <v>70852.5</v>
      </c>
      <c r="H96" s="24">
        <f t="shared" si="10"/>
        <v>100</v>
      </c>
      <c r="I96" s="24">
        <f t="shared" si="9"/>
        <v>20.981994211510397</v>
      </c>
      <c r="J96" s="35"/>
      <c r="K96" s="34"/>
      <c r="L96" s="24"/>
      <c r="M96" s="35" t="s">
        <v>221</v>
      </c>
      <c r="N96" s="34" t="s">
        <v>221</v>
      </c>
      <c r="O96" s="24"/>
      <c r="P96" s="24"/>
    </row>
    <row r="97" spans="1:16" ht="12.75">
      <c r="A97" s="12" t="s">
        <v>166</v>
      </c>
      <c r="B97" s="12" t="s">
        <v>62</v>
      </c>
      <c r="C97" s="37">
        <v>124485.6</v>
      </c>
      <c r="D97" s="37">
        <v>124373.6</v>
      </c>
      <c r="E97" s="42">
        <f t="shared" si="8"/>
        <v>99.91002975444549</v>
      </c>
      <c r="F97" s="34">
        <v>99647.5</v>
      </c>
      <c r="G97" s="34">
        <v>99571.3</v>
      </c>
      <c r="H97" s="24">
        <f t="shared" si="10"/>
        <v>99.92353044481798</v>
      </c>
      <c r="I97" s="24">
        <f t="shared" si="9"/>
        <v>-19.941772208893198</v>
      </c>
      <c r="J97" s="35">
        <v>473.7</v>
      </c>
      <c r="K97" s="34"/>
      <c r="L97" s="24"/>
      <c r="M97" s="35">
        <v>9476.3</v>
      </c>
      <c r="N97" s="34">
        <v>9224.8</v>
      </c>
      <c r="O97" s="24">
        <f t="shared" si="11"/>
        <v>97.34601057374714</v>
      </c>
      <c r="P97" s="24"/>
    </row>
    <row r="98" spans="1:16" ht="25.5">
      <c r="A98" s="5" t="s">
        <v>214</v>
      </c>
      <c r="B98" s="5" t="s">
        <v>88</v>
      </c>
      <c r="C98" s="37">
        <v>94.7</v>
      </c>
      <c r="D98" s="37"/>
      <c r="E98" s="42"/>
      <c r="F98" s="34">
        <v>1895.3</v>
      </c>
      <c r="G98" s="34">
        <v>1819.1</v>
      </c>
      <c r="H98" s="24">
        <f t="shared" si="10"/>
        <v>95.97952830686435</v>
      </c>
      <c r="I98" s="24"/>
      <c r="J98" s="35">
        <v>473.7</v>
      </c>
      <c r="K98" s="34"/>
      <c r="L98" s="24"/>
      <c r="M98" s="35">
        <v>9476.3</v>
      </c>
      <c r="N98" s="34">
        <v>9224.8</v>
      </c>
      <c r="O98" s="24">
        <f t="shared" si="11"/>
        <v>97.34601057374714</v>
      </c>
      <c r="P98" s="24"/>
    </row>
    <row r="99" spans="1:16" ht="12.75">
      <c r="A99" s="5" t="s">
        <v>85</v>
      </c>
      <c r="B99" s="5" t="s">
        <v>63</v>
      </c>
      <c r="C99" s="37">
        <v>69811.2</v>
      </c>
      <c r="D99" s="37">
        <v>69811.2</v>
      </c>
      <c r="E99" s="42">
        <f t="shared" si="8"/>
        <v>100</v>
      </c>
      <c r="F99" s="34">
        <v>83217</v>
      </c>
      <c r="G99" s="34">
        <v>83217</v>
      </c>
      <c r="H99" s="24">
        <f t="shared" si="10"/>
        <v>100</v>
      </c>
      <c r="I99" s="24">
        <f t="shared" si="9"/>
        <v>19.202935918591862</v>
      </c>
      <c r="J99" s="35" t="s">
        <v>221</v>
      </c>
      <c r="K99" s="34" t="s">
        <v>221</v>
      </c>
      <c r="L99" s="24"/>
      <c r="M99" s="35" t="s">
        <v>221</v>
      </c>
      <c r="N99" s="34" t="s">
        <v>221</v>
      </c>
      <c r="O99" s="24"/>
      <c r="P99" s="24"/>
    </row>
    <row r="100" spans="1:16" ht="12.75">
      <c r="A100" s="5" t="s">
        <v>167</v>
      </c>
      <c r="B100" s="5">
        <v>41034600</v>
      </c>
      <c r="C100" s="37">
        <v>54317.7</v>
      </c>
      <c r="D100" s="37">
        <v>54317.7</v>
      </c>
      <c r="E100" s="42">
        <f t="shared" si="8"/>
        <v>100</v>
      </c>
      <c r="F100" s="34">
        <v>14535.2</v>
      </c>
      <c r="G100" s="34">
        <v>14535.2</v>
      </c>
      <c r="H100" s="24">
        <f t="shared" si="10"/>
        <v>100</v>
      </c>
      <c r="I100" s="24">
        <f t="shared" si="9"/>
        <v>-73.2403986177618</v>
      </c>
      <c r="J100" s="35" t="s">
        <v>221</v>
      </c>
      <c r="K100" s="34" t="s">
        <v>221</v>
      </c>
      <c r="L100" s="24"/>
      <c r="M100" s="35" t="s">
        <v>221</v>
      </c>
      <c r="N100" s="34" t="s">
        <v>221</v>
      </c>
      <c r="O100" s="24"/>
      <c r="P100" s="24"/>
    </row>
    <row r="101" spans="1:16" ht="43.5" customHeight="1">
      <c r="A101" s="39" t="s">
        <v>234</v>
      </c>
      <c r="B101" s="5" t="s">
        <v>235</v>
      </c>
      <c r="C101" s="37">
        <v>262</v>
      </c>
      <c r="D101" s="37">
        <v>244.7</v>
      </c>
      <c r="E101" s="42">
        <f t="shared" si="8"/>
        <v>93.3969465648855</v>
      </c>
      <c r="F101" s="34"/>
      <c r="G101" s="34"/>
      <c r="H101" s="24"/>
      <c r="I101" s="24"/>
      <c r="J101" s="35"/>
      <c r="K101" s="34"/>
      <c r="L101" s="24"/>
      <c r="M101" s="35"/>
      <c r="N101" s="34"/>
      <c r="O101" s="24"/>
      <c r="P101" s="24"/>
    </row>
    <row r="102" spans="1:16" ht="29.25" customHeight="1">
      <c r="A102" s="12" t="s">
        <v>168</v>
      </c>
      <c r="B102" s="12" t="s">
        <v>169</v>
      </c>
      <c r="C102" s="37">
        <v>6278</v>
      </c>
      <c r="D102" s="37">
        <v>6278</v>
      </c>
      <c r="E102" s="42">
        <f t="shared" si="8"/>
        <v>100</v>
      </c>
      <c r="F102" s="34">
        <v>3393.3</v>
      </c>
      <c r="G102" s="34">
        <v>3393.3</v>
      </c>
      <c r="H102" s="24">
        <f t="shared" si="10"/>
        <v>100</v>
      </c>
      <c r="I102" s="24">
        <f t="shared" si="9"/>
        <v>-45.94934692577254</v>
      </c>
      <c r="J102" s="35" t="s">
        <v>221</v>
      </c>
      <c r="K102" s="34" t="s">
        <v>221</v>
      </c>
      <c r="L102" s="24"/>
      <c r="M102" s="35" t="s">
        <v>221</v>
      </c>
      <c r="N102" s="34" t="s">
        <v>221</v>
      </c>
      <c r="O102" s="24"/>
      <c r="P102" s="24"/>
    </row>
    <row r="103" spans="1:16" ht="34.5" customHeight="1">
      <c r="A103" s="5" t="s">
        <v>95</v>
      </c>
      <c r="B103" s="5" t="s">
        <v>94</v>
      </c>
      <c r="C103" s="37">
        <v>6278</v>
      </c>
      <c r="D103" s="37">
        <v>6278</v>
      </c>
      <c r="E103" s="42">
        <f t="shared" si="8"/>
        <v>100</v>
      </c>
      <c r="F103" s="34">
        <v>3393.3</v>
      </c>
      <c r="G103" s="34">
        <v>3393.3</v>
      </c>
      <c r="H103" s="24">
        <f t="shared" si="10"/>
        <v>100</v>
      </c>
      <c r="I103" s="24">
        <f t="shared" si="9"/>
        <v>-45.94934692577254</v>
      </c>
      <c r="J103" s="35" t="s">
        <v>221</v>
      </c>
      <c r="K103" s="34" t="s">
        <v>221</v>
      </c>
      <c r="L103" s="24"/>
      <c r="M103" s="35" t="s">
        <v>221</v>
      </c>
      <c r="N103" s="34" t="s">
        <v>221</v>
      </c>
      <c r="O103" s="24"/>
      <c r="P103" s="24"/>
    </row>
    <row r="104" spans="1:16" ht="12.75">
      <c r="A104" s="12" t="s">
        <v>170</v>
      </c>
      <c r="B104" s="12" t="s">
        <v>171</v>
      </c>
      <c r="C104" s="37">
        <v>262199.8</v>
      </c>
      <c r="D104" s="37">
        <v>245824.3</v>
      </c>
      <c r="E104" s="42">
        <f t="shared" si="8"/>
        <v>93.75457189517307</v>
      </c>
      <c r="F104" s="34">
        <v>82847</v>
      </c>
      <c r="G104" s="34">
        <v>80212</v>
      </c>
      <c r="H104" s="24">
        <f t="shared" si="10"/>
        <v>96.81943824157784</v>
      </c>
      <c r="I104" s="24">
        <f t="shared" si="9"/>
        <v>-67.37019082328314</v>
      </c>
      <c r="J104" s="35" t="s">
        <v>221</v>
      </c>
      <c r="K104" s="34" t="s">
        <v>221</v>
      </c>
      <c r="L104" s="24"/>
      <c r="M104" s="35" t="s">
        <v>221</v>
      </c>
      <c r="N104" s="34" t="s">
        <v>221</v>
      </c>
      <c r="O104" s="24"/>
      <c r="P104" s="24"/>
    </row>
    <row r="105" spans="1:16" ht="102">
      <c r="A105" s="39" t="s">
        <v>236</v>
      </c>
      <c r="B105" s="39" t="s">
        <v>240</v>
      </c>
      <c r="C105" s="37">
        <v>69957.5</v>
      </c>
      <c r="D105" s="37">
        <v>69424.2</v>
      </c>
      <c r="E105" s="42">
        <f t="shared" si="8"/>
        <v>99.23768002001214</v>
      </c>
      <c r="F105" s="34"/>
      <c r="G105" s="34"/>
      <c r="H105" s="24"/>
      <c r="I105" s="24"/>
      <c r="J105" s="35"/>
      <c r="K105" s="34"/>
      <c r="L105" s="24"/>
      <c r="M105" s="35"/>
      <c r="N105" s="34"/>
      <c r="O105" s="24"/>
      <c r="P105" s="24"/>
    </row>
    <row r="106" spans="1:16" ht="38.25">
      <c r="A106" s="39" t="s">
        <v>237</v>
      </c>
      <c r="B106" s="39" t="s">
        <v>241</v>
      </c>
      <c r="C106" s="37">
        <v>720</v>
      </c>
      <c r="D106" s="37">
        <v>540.4</v>
      </c>
      <c r="E106" s="42">
        <f t="shared" si="8"/>
        <v>75.05555555555556</v>
      </c>
      <c r="F106" s="34"/>
      <c r="G106" s="34"/>
      <c r="H106" s="24"/>
      <c r="I106" s="24"/>
      <c r="J106" s="35"/>
      <c r="K106" s="34"/>
      <c r="L106" s="24"/>
      <c r="M106" s="35"/>
      <c r="N106" s="34"/>
      <c r="O106" s="24"/>
      <c r="P106" s="24"/>
    </row>
    <row r="107" spans="1:16" ht="102">
      <c r="A107" s="39" t="s">
        <v>238</v>
      </c>
      <c r="B107" s="39" t="s">
        <v>242</v>
      </c>
      <c r="C107" s="37">
        <v>134268.7</v>
      </c>
      <c r="D107" s="37">
        <v>119604</v>
      </c>
      <c r="E107" s="42">
        <f t="shared" si="8"/>
        <v>89.07809489478932</v>
      </c>
      <c r="F107" s="34"/>
      <c r="G107" s="34"/>
      <c r="H107" s="24"/>
      <c r="I107" s="24"/>
      <c r="J107" s="35"/>
      <c r="K107" s="34"/>
      <c r="L107" s="24"/>
      <c r="M107" s="35"/>
      <c r="N107" s="34"/>
      <c r="O107" s="24"/>
      <c r="P107" s="24"/>
    </row>
    <row r="108" spans="1:16" ht="89.25">
      <c r="A108" s="39" t="s">
        <v>239</v>
      </c>
      <c r="B108" s="39" t="s">
        <v>243</v>
      </c>
      <c r="C108" s="37">
        <v>2120</v>
      </c>
      <c r="D108" s="37">
        <v>2086.6</v>
      </c>
      <c r="E108" s="42">
        <f t="shared" si="8"/>
        <v>98.4245283018868</v>
      </c>
      <c r="F108" s="34"/>
      <c r="G108" s="34"/>
      <c r="H108" s="24"/>
      <c r="I108" s="24"/>
      <c r="J108" s="35"/>
      <c r="K108" s="34"/>
      <c r="L108" s="24"/>
      <c r="M108" s="35"/>
      <c r="N108" s="34"/>
      <c r="O108" s="24"/>
      <c r="P108" s="24"/>
    </row>
    <row r="109" spans="1:16" ht="51">
      <c r="A109" s="5" t="s">
        <v>215</v>
      </c>
      <c r="B109" s="5" t="s">
        <v>203</v>
      </c>
      <c r="C109" s="53"/>
      <c r="D109" s="53"/>
      <c r="E109" s="42"/>
      <c r="F109" s="34">
        <v>2800</v>
      </c>
      <c r="G109" s="34">
        <v>2800</v>
      </c>
      <c r="H109" s="24">
        <f t="shared" si="10"/>
        <v>100</v>
      </c>
      <c r="I109" s="24"/>
      <c r="J109" s="35" t="s">
        <v>221</v>
      </c>
      <c r="K109" s="34" t="s">
        <v>221</v>
      </c>
      <c r="L109" s="24"/>
      <c r="M109" s="35" t="s">
        <v>221</v>
      </c>
      <c r="N109" s="34" t="s">
        <v>221</v>
      </c>
      <c r="O109" s="24"/>
      <c r="P109" s="24"/>
    </row>
    <row r="110" spans="1:16" ht="25.5">
      <c r="A110" s="5" t="s">
        <v>92</v>
      </c>
      <c r="B110" s="5" t="s">
        <v>93</v>
      </c>
      <c r="C110" s="37">
        <v>1018.6</v>
      </c>
      <c r="D110" s="37">
        <v>449.4</v>
      </c>
      <c r="E110" s="42">
        <f t="shared" si="8"/>
        <v>44.11937954054584</v>
      </c>
      <c r="F110" s="34">
        <v>591.909</v>
      </c>
      <c r="G110" s="34">
        <v>591.909</v>
      </c>
      <c r="H110" s="24">
        <f t="shared" si="10"/>
        <v>100</v>
      </c>
      <c r="I110" s="24">
        <f t="shared" si="9"/>
        <v>31.710947930574093</v>
      </c>
      <c r="J110" s="35" t="s">
        <v>221</v>
      </c>
      <c r="K110" s="34" t="s">
        <v>221</v>
      </c>
      <c r="L110" s="24"/>
      <c r="M110" s="35" t="s">
        <v>221</v>
      </c>
      <c r="N110" s="34" t="s">
        <v>221</v>
      </c>
      <c r="O110" s="24"/>
      <c r="P110" s="24"/>
    </row>
    <row r="111" spans="1:16" ht="25.5">
      <c r="A111" s="5" t="s">
        <v>216</v>
      </c>
      <c r="B111" s="5" t="s">
        <v>204</v>
      </c>
      <c r="C111" s="53"/>
      <c r="D111" s="53"/>
      <c r="E111" s="42"/>
      <c r="F111" s="34">
        <v>837</v>
      </c>
      <c r="G111" s="34">
        <v>837</v>
      </c>
      <c r="H111" s="24">
        <f t="shared" si="10"/>
        <v>100</v>
      </c>
      <c r="I111" s="24"/>
      <c r="J111" s="35" t="s">
        <v>221</v>
      </c>
      <c r="K111" s="34" t="s">
        <v>221</v>
      </c>
      <c r="L111" s="24"/>
      <c r="M111" s="35" t="s">
        <v>221</v>
      </c>
      <c r="N111" s="34" t="s">
        <v>221</v>
      </c>
      <c r="O111" s="24"/>
      <c r="P111" s="24"/>
    </row>
    <row r="112" spans="1:16" ht="44.25" customHeight="1">
      <c r="A112" s="5" t="s">
        <v>86</v>
      </c>
      <c r="B112" s="5" t="s">
        <v>89</v>
      </c>
      <c r="C112" s="37">
        <v>315.1</v>
      </c>
      <c r="D112" s="37">
        <v>315.1</v>
      </c>
      <c r="E112" s="42">
        <f t="shared" si="8"/>
        <v>100</v>
      </c>
      <c r="F112" s="34">
        <v>670.6</v>
      </c>
      <c r="G112" s="34">
        <v>670.6</v>
      </c>
      <c r="H112" s="24">
        <f t="shared" si="10"/>
        <v>100</v>
      </c>
      <c r="I112" s="24">
        <f t="shared" si="9"/>
        <v>112.82132656299586</v>
      </c>
      <c r="J112" s="35" t="s">
        <v>221</v>
      </c>
      <c r="K112" s="34" t="s">
        <v>221</v>
      </c>
      <c r="L112" s="24"/>
      <c r="M112" s="35" t="s">
        <v>221</v>
      </c>
      <c r="N112" s="34" t="s">
        <v>221</v>
      </c>
      <c r="O112" s="24"/>
      <c r="P112" s="24"/>
    </row>
    <row r="113" spans="1:16" ht="38.25">
      <c r="A113" s="5" t="s">
        <v>87</v>
      </c>
      <c r="B113" s="5" t="s">
        <v>90</v>
      </c>
      <c r="C113" s="37">
        <v>1175.2</v>
      </c>
      <c r="D113" s="37">
        <v>1174.3</v>
      </c>
      <c r="E113" s="42">
        <f t="shared" si="8"/>
        <v>99.92341729067392</v>
      </c>
      <c r="F113" s="34">
        <v>2082.439</v>
      </c>
      <c r="G113" s="34">
        <v>2082.4</v>
      </c>
      <c r="H113" s="24">
        <f t="shared" si="10"/>
        <v>99.99812719604273</v>
      </c>
      <c r="I113" s="24">
        <f t="shared" si="9"/>
        <v>77.33117601975647</v>
      </c>
      <c r="J113" s="35" t="s">
        <v>221</v>
      </c>
      <c r="K113" s="34" t="s">
        <v>221</v>
      </c>
      <c r="L113" s="24"/>
      <c r="M113" s="35" t="s">
        <v>221</v>
      </c>
      <c r="N113" s="34" t="s">
        <v>221</v>
      </c>
      <c r="O113" s="24"/>
      <c r="P113" s="24"/>
    </row>
    <row r="114" spans="1:16" ht="25.5">
      <c r="A114" s="5" t="s">
        <v>77</v>
      </c>
      <c r="B114" s="5" t="s">
        <v>79</v>
      </c>
      <c r="C114" s="37">
        <v>20106.3</v>
      </c>
      <c r="D114" s="38">
        <v>20106.3</v>
      </c>
      <c r="E114" s="42">
        <f t="shared" si="8"/>
        <v>100</v>
      </c>
      <c r="F114" s="34">
        <v>3525.1</v>
      </c>
      <c r="G114" s="34">
        <v>3525.1</v>
      </c>
      <c r="H114" s="24">
        <f t="shared" si="10"/>
        <v>100</v>
      </c>
      <c r="I114" s="24">
        <f t="shared" si="9"/>
        <v>-82.46768425816784</v>
      </c>
      <c r="J114" s="35" t="s">
        <v>221</v>
      </c>
      <c r="K114" s="34" t="s">
        <v>221</v>
      </c>
      <c r="L114" s="24"/>
      <c r="M114" s="35" t="s">
        <v>221</v>
      </c>
      <c r="N114" s="34" t="s">
        <v>221</v>
      </c>
      <c r="O114" s="24"/>
      <c r="P114" s="24"/>
    </row>
    <row r="115" spans="1:16" ht="25.5">
      <c r="A115" s="39" t="s">
        <v>244</v>
      </c>
      <c r="B115" s="39" t="s">
        <v>245</v>
      </c>
      <c r="C115" s="38">
        <v>0.1</v>
      </c>
      <c r="D115" s="38">
        <v>0.1</v>
      </c>
      <c r="E115" s="42">
        <f t="shared" si="8"/>
        <v>100</v>
      </c>
      <c r="F115" s="34"/>
      <c r="G115" s="34"/>
      <c r="H115" s="24"/>
      <c r="I115" s="24"/>
      <c r="J115" s="35"/>
      <c r="K115" s="34"/>
      <c r="L115" s="24"/>
      <c r="M115" s="35"/>
      <c r="N115" s="34"/>
      <c r="O115" s="24"/>
      <c r="P115" s="24"/>
    </row>
    <row r="116" spans="1:16" ht="25.5">
      <c r="A116" s="39" t="s">
        <v>246</v>
      </c>
      <c r="B116" s="40">
        <v>41052000</v>
      </c>
      <c r="C116" s="37">
        <v>417.5</v>
      </c>
      <c r="D116" s="37">
        <v>416.8</v>
      </c>
      <c r="E116" s="42">
        <f t="shared" si="8"/>
        <v>99.83233532934132</v>
      </c>
      <c r="F116" s="34"/>
      <c r="G116" s="34"/>
      <c r="H116" s="24"/>
      <c r="I116" s="24"/>
      <c r="J116" s="35"/>
      <c r="K116" s="34"/>
      <c r="L116" s="24"/>
      <c r="M116" s="35"/>
      <c r="N116" s="34"/>
      <c r="O116" s="24"/>
      <c r="P116" s="24"/>
    </row>
    <row r="117" spans="1:16" ht="25.5">
      <c r="A117" s="5" t="s">
        <v>217</v>
      </c>
      <c r="B117" s="5" t="s">
        <v>205</v>
      </c>
      <c r="C117" s="53"/>
      <c r="D117" s="53"/>
      <c r="E117" s="42"/>
      <c r="F117" s="34">
        <v>2420</v>
      </c>
      <c r="G117" s="34">
        <v>2165.9</v>
      </c>
      <c r="H117" s="24">
        <f t="shared" si="10"/>
        <v>89.5</v>
      </c>
      <c r="I117" s="24"/>
      <c r="J117" s="35" t="s">
        <v>221</v>
      </c>
      <c r="K117" s="34" t="s">
        <v>221</v>
      </c>
      <c r="L117" s="24"/>
      <c r="M117" s="35" t="s">
        <v>221</v>
      </c>
      <c r="N117" s="34" t="s">
        <v>221</v>
      </c>
      <c r="O117" s="24"/>
      <c r="P117" s="24"/>
    </row>
    <row r="118" spans="1:16" ht="12.75">
      <c r="A118" s="5" t="s">
        <v>78</v>
      </c>
      <c r="B118" s="5" t="s">
        <v>80</v>
      </c>
      <c r="C118" s="37">
        <v>30574.4</v>
      </c>
      <c r="D118" s="37">
        <v>30388.4</v>
      </c>
      <c r="E118" s="42">
        <f t="shared" si="8"/>
        <v>99.39164791459521</v>
      </c>
      <c r="F118" s="34">
        <v>66123.9</v>
      </c>
      <c r="G118" s="34">
        <v>63947.1</v>
      </c>
      <c r="H118" s="24">
        <f t="shared" si="10"/>
        <v>96.70799816707726</v>
      </c>
      <c r="I118" s="24">
        <f t="shared" si="9"/>
        <v>110.4325992813047</v>
      </c>
      <c r="J118" s="35" t="s">
        <v>221</v>
      </c>
      <c r="K118" s="34" t="s">
        <v>221</v>
      </c>
      <c r="L118" s="24"/>
      <c r="M118" s="35" t="s">
        <v>221</v>
      </c>
      <c r="N118" s="34" t="s">
        <v>221</v>
      </c>
      <c r="O118" s="24"/>
      <c r="P118" s="24"/>
    </row>
    <row r="119" spans="1:16" ht="25.5">
      <c r="A119" s="39" t="s">
        <v>247</v>
      </c>
      <c r="B119" s="5">
        <v>41054300</v>
      </c>
      <c r="C119" s="37">
        <v>1526.4</v>
      </c>
      <c r="D119" s="37">
        <v>1318.7</v>
      </c>
      <c r="E119" s="42">
        <f t="shared" si="8"/>
        <v>86.39281970649894</v>
      </c>
      <c r="F119" s="34"/>
      <c r="G119" s="34"/>
      <c r="H119" s="24"/>
      <c r="I119" s="24"/>
      <c r="J119" s="35"/>
      <c r="K119" s="34"/>
      <c r="L119" s="24"/>
      <c r="M119" s="35"/>
      <c r="N119" s="34"/>
      <c r="O119" s="24"/>
      <c r="P119" s="24"/>
    </row>
    <row r="120" spans="1:16" ht="25.5">
      <c r="A120" s="5" t="s">
        <v>218</v>
      </c>
      <c r="B120" s="5" t="s">
        <v>206</v>
      </c>
      <c r="C120" s="53"/>
      <c r="D120" s="53"/>
      <c r="E120" s="42"/>
      <c r="F120" s="34">
        <v>2045.9</v>
      </c>
      <c r="G120" s="34">
        <v>2045.9</v>
      </c>
      <c r="H120" s="24">
        <f t="shared" si="10"/>
        <v>100</v>
      </c>
      <c r="I120" s="24"/>
      <c r="J120" s="35" t="s">
        <v>221</v>
      </c>
      <c r="K120" s="34" t="s">
        <v>221</v>
      </c>
      <c r="L120" s="24"/>
      <c r="M120" s="35" t="s">
        <v>221</v>
      </c>
      <c r="N120" s="34" t="s">
        <v>221</v>
      </c>
      <c r="O120" s="24"/>
      <c r="P120" s="24"/>
    </row>
    <row r="121" spans="1:16" ht="38.25">
      <c r="A121" s="5" t="s">
        <v>219</v>
      </c>
      <c r="B121" s="5" t="s">
        <v>207</v>
      </c>
      <c r="C121" s="53"/>
      <c r="D121" s="53"/>
      <c r="E121" s="42"/>
      <c r="F121" s="34">
        <v>1661.2</v>
      </c>
      <c r="G121" s="34">
        <v>1457.3</v>
      </c>
      <c r="H121" s="24">
        <f t="shared" si="10"/>
        <v>87.72574042860583</v>
      </c>
      <c r="I121" s="24"/>
      <c r="J121" s="35" t="s">
        <v>221</v>
      </c>
      <c r="K121" s="34" t="s">
        <v>221</v>
      </c>
      <c r="L121" s="24"/>
      <c r="M121" s="35" t="s">
        <v>221</v>
      </c>
      <c r="N121" s="34" t="s">
        <v>221</v>
      </c>
      <c r="O121" s="24"/>
      <c r="P121" s="24"/>
    </row>
    <row r="122" spans="1:16" ht="51">
      <c r="A122" s="5" t="s">
        <v>220</v>
      </c>
      <c r="B122" s="5" t="s">
        <v>208</v>
      </c>
      <c r="C122" s="53"/>
      <c r="D122" s="53"/>
      <c r="E122" s="42"/>
      <c r="F122" s="34">
        <v>88.93</v>
      </c>
      <c r="G122" s="34">
        <v>88.8</v>
      </c>
      <c r="H122" s="24">
        <f t="shared" si="10"/>
        <v>99.85381760935567</v>
      </c>
      <c r="I122" s="24"/>
      <c r="J122" s="35" t="s">
        <v>221</v>
      </c>
      <c r="K122" s="34" t="s">
        <v>221</v>
      </c>
      <c r="L122" s="24"/>
      <c r="M122" s="35" t="s">
        <v>221</v>
      </c>
      <c r="N122" s="34" t="s">
        <v>221</v>
      </c>
      <c r="O122" s="24"/>
      <c r="P122" s="24"/>
    </row>
    <row r="123" spans="1:16" s="26" customFormat="1" ht="12.75">
      <c r="A123" s="12" t="s">
        <v>64</v>
      </c>
      <c r="B123" s="13"/>
      <c r="C123" s="41">
        <v>693034.1</v>
      </c>
      <c r="D123" s="41">
        <v>675645.1</v>
      </c>
      <c r="E123" s="46">
        <f t="shared" si="8"/>
        <v>97.49088825499351</v>
      </c>
      <c r="F123" s="30">
        <v>521198.9</v>
      </c>
      <c r="G123" s="30">
        <v>513147.3</v>
      </c>
      <c r="H123" s="25">
        <f t="shared" si="10"/>
        <v>98.45517709266079</v>
      </c>
      <c r="I123" s="24">
        <f t="shared" si="9"/>
        <v>-24.050762745115733</v>
      </c>
      <c r="J123" s="31">
        <v>12347.1</v>
      </c>
      <c r="K123" s="30">
        <v>19302.1</v>
      </c>
      <c r="L123" s="25">
        <f>K123/J123*100</f>
        <v>156.32901653019735</v>
      </c>
      <c r="M123" s="31">
        <v>17367.9</v>
      </c>
      <c r="N123" s="30">
        <v>30617.8</v>
      </c>
      <c r="O123" s="25">
        <f>N123/M123*100</f>
        <v>176.28959171805457</v>
      </c>
      <c r="P123" s="24">
        <f>N123/K123*100-100</f>
        <v>58.62419115018574</v>
      </c>
    </row>
    <row r="124" spans="1:16" ht="12.75">
      <c r="A124" s="12" t="s">
        <v>227</v>
      </c>
      <c r="B124" s="14"/>
      <c r="C124" s="53"/>
      <c r="D124" s="53"/>
      <c r="E124" s="42"/>
      <c r="F124" s="32"/>
      <c r="G124" s="32"/>
      <c r="H124" s="24"/>
      <c r="I124" s="24"/>
      <c r="J124" s="33"/>
      <c r="K124" s="32"/>
      <c r="L124" s="24"/>
      <c r="M124" s="33"/>
      <c r="N124" s="32"/>
      <c r="O124" s="24"/>
      <c r="P124" s="24"/>
    </row>
    <row r="125" spans="1:16" s="26" customFormat="1" ht="12.75">
      <c r="A125" s="5" t="s">
        <v>222</v>
      </c>
      <c r="B125" s="5" t="s">
        <v>65</v>
      </c>
      <c r="C125" s="53">
        <v>71631.8</v>
      </c>
      <c r="D125" s="53">
        <v>71594.4</v>
      </c>
      <c r="E125" s="42">
        <f t="shared" si="8"/>
        <v>99.9477885520118</v>
      </c>
      <c r="F125" s="34">
        <v>82907.8</v>
      </c>
      <c r="G125" s="34">
        <v>82472</v>
      </c>
      <c r="H125" s="24">
        <f t="shared" si="10"/>
        <v>99.4743558507161</v>
      </c>
      <c r="I125" s="24">
        <f t="shared" si="9"/>
        <v>15.19336707898941</v>
      </c>
      <c r="J125" s="31">
        <v>17191</v>
      </c>
      <c r="K125" s="30">
        <v>13180</v>
      </c>
      <c r="L125" s="25">
        <f aca="true" t="shared" si="12" ref="L125:L136">K125/J125*100</f>
        <v>76.66802396602873</v>
      </c>
      <c r="M125" s="31">
        <v>10346.2</v>
      </c>
      <c r="N125" s="30">
        <v>10329.4</v>
      </c>
      <c r="O125" s="25">
        <f>N125/M125*100</f>
        <v>99.83762154220872</v>
      </c>
      <c r="P125" s="24">
        <f aca="true" t="shared" si="13" ref="P125:P136">N125/K125*100-100</f>
        <v>-21.628224582701066</v>
      </c>
    </row>
    <row r="126" spans="1:16" s="26" customFormat="1" ht="12.75">
      <c r="A126" s="5" t="s">
        <v>223</v>
      </c>
      <c r="B126" s="5" t="s">
        <v>66</v>
      </c>
      <c r="C126" s="53">
        <v>212572.9</v>
      </c>
      <c r="D126" s="53">
        <v>209864.3</v>
      </c>
      <c r="E126" s="42">
        <f t="shared" si="8"/>
        <v>98.72580183080721</v>
      </c>
      <c r="F126" s="34">
        <v>236745.8</v>
      </c>
      <c r="G126" s="34">
        <v>232370.5</v>
      </c>
      <c r="H126" s="24">
        <f t="shared" si="10"/>
        <v>98.15189963243277</v>
      </c>
      <c r="I126" s="24">
        <f t="shared" si="9"/>
        <v>10.724167950432744</v>
      </c>
      <c r="J126" s="31">
        <v>11355.8</v>
      </c>
      <c r="K126" s="30">
        <v>20267</v>
      </c>
      <c r="L126" s="25">
        <f t="shared" si="12"/>
        <v>178.4726747565121</v>
      </c>
      <c r="M126" s="31">
        <v>6461</v>
      </c>
      <c r="N126" s="30">
        <v>17055.2</v>
      </c>
      <c r="O126" s="25">
        <f>N126/M126*100</f>
        <v>263.9715214363102</v>
      </c>
      <c r="P126" s="24">
        <f t="shared" si="13"/>
        <v>-15.847436719790792</v>
      </c>
    </row>
    <row r="127" spans="1:16" s="26" customFormat="1" ht="12.75">
      <c r="A127" s="5" t="s">
        <v>224</v>
      </c>
      <c r="B127" s="5" t="s">
        <v>67</v>
      </c>
      <c r="C127" s="53">
        <v>91509.8</v>
      </c>
      <c r="D127" s="53">
        <v>89653.3</v>
      </c>
      <c r="E127" s="42">
        <f t="shared" si="8"/>
        <v>97.97125553765827</v>
      </c>
      <c r="F127" s="34">
        <v>39799.8</v>
      </c>
      <c r="G127" s="34">
        <v>39729.6</v>
      </c>
      <c r="H127" s="24">
        <f t="shared" si="10"/>
        <v>99.82361720410654</v>
      </c>
      <c r="I127" s="24">
        <f t="shared" si="9"/>
        <v>-55.68528988893884</v>
      </c>
      <c r="J127" s="31">
        <v>5369.6</v>
      </c>
      <c r="K127" s="30">
        <v>5369.6</v>
      </c>
      <c r="L127" s="25">
        <f t="shared" si="12"/>
        <v>100</v>
      </c>
      <c r="M127" s="31">
        <v>1446.4</v>
      </c>
      <c r="N127" s="30">
        <v>1446.4</v>
      </c>
      <c r="O127" s="25">
        <f>N127/M127*100</f>
        <v>100</v>
      </c>
      <c r="P127" s="24">
        <f t="shared" si="13"/>
        <v>-73.06317044100119</v>
      </c>
    </row>
    <row r="128" spans="1:16" s="26" customFormat="1" ht="16.5" customHeight="1">
      <c r="A128" s="5" t="s">
        <v>91</v>
      </c>
      <c r="B128" s="5" t="s">
        <v>68</v>
      </c>
      <c r="C128" s="53">
        <v>226966.6</v>
      </c>
      <c r="D128" s="53">
        <v>211443.6</v>
      </c>
      <c r="E128" s="42">
        <f t="shared" si="8"/>
        <v>93.1606676929557</v>
      </c>
      <c r="F128" s="34">
        <v>23407.9</v>
      </c>
      <c r="G128" s="34">
        <v>23190.2</v>
      </c>
      <c r="H128" s="24">
        <f t="shared" si="10"/>
        <v>99.06997210343516</v>
      </c>
      <c r="I128" s="24">
        <f t="shared" si="9"/>
        <v>-89.03244174805953</v>
      </c>
      <c r="J128" s="31">
        <v>53.5</v>
      </c>
      <c r="K128" s="30">
        <v>1090.8</v>
      </c>
      <c r="L128" s="25">
        <f t="shared" si="12"/>
        <v>2038.878504672897</v>
      </c>
      <c r="M128" s="31">
        <v>111</v>
      </c>
      <c r="N128" s="30">
        <v>1198.6</v>
      </c>
      <c r="O128" s="25">
        <f>N128/M128*100</f>
        <v>1079.8198198198197</v>
      </c>
      <c r="P128" s="24">
        <f t="shared" si="13"/>
        <v>9.88265493215988</v>
      </c>
    </row>
    <row r="129" spans="1:16" s="26" customFormat="1" ht="12.75">
      <c r="A129" s="5" t="s">
        <v>225</v>
      </c>
      <c r="B129" s="5" t="s">
        <v>69</v>
      </c>
      <c r="C129" s="53">
        <v>14262.5</v>
      </c>
      <c r="D129" s="53">
        <v>14252</v>
      </c>
      <c r="E129" s="42">
        <f t="shared" si="8"/>
        <v>99.92638036809815</v>
      </c>
      <c r="F129" s="34">
        <v>17470.4</v>
      </c>
      <c r="G129" s="34">
        <v>17462.4</v>
      </c>
      <c r="H129" s="24">
        <f>G129/F129*100</f>
        <v>99.95420826082974</v>
      </c>
      <c r="I129" s="24">
        <f t="shared" si="9"/>
        <v>22.525961268593903</v>
      </c>
      <c r="J129" s="31">
        <v>1367.2</v>
      </c>
      <c r="K129" s="30">
        <v>1974.2</v>
      </c>
      <c r="L129" s="25">
        <f t="shared" si="12"/>
        <v>144.39730836746637</v>
      </c>
      <c r="M129" s="31">
        <v>1005.1</v>
      </c>
      <c r="N129" s="30">
        <v>1850.6</v>
      </c>
      <c r="O129" s="25">
        <f>N129/M129*100</f>
        <v>184.12098298676747</v>
      </c>
      <c r="P129" s="24">
        <f t="shared" si="13"/>
        <v>-6.260763853712902</v>
      </c>
    </row>
    <row r="130" spans="1:16" s="26" customFormat="1" ht="12.75">
      <c r="A130" s="5" t="s">
        <v>226</v>
      </c>
      <c r="B130" s="5" t="s">
        <v>70</v>
      </c>
      <c r="C130" s="53">
        <v>4280.6</v>
      </c>
      <c r="D130" s="53">
        <v>4138.9</v>
      </c>
      <c r="E130" s="42">
        <f t="shared" si="8"/>
        <v>96.6897163948979</v>
      </c>
      <c r="F130" s="34">
        <v>5703</v>
      </c>
      <c r="G130" s="34">
        <v>5657.3</v>
      </c>
      <c r="H130" s="24">
        <f>G130/F130*100</f>
        <v>99.1986673680519</v>
      </c>
      <c r="I130" s="24">
        <f t="shared" si="9"/>
        <v>36.68607601053421</v>
      </c>
      <c r="J130" s="31"/>
      <c r="K130" s="30">
        <v>25.1</v>
      </c>
      <c r="L130" s="25"/>
      <c r="M130" s="31">
        <v>254.008</v>
      </c>
      <c r="N130" s="30">
        <v>339.7</v>
      </c>
      <c r="O130" s="25">
        <f aca="true" t="shared" si="14" ref="O130:O136">N130/M130*100</f>
        <v>133.7359453245567</v>
      </c>
      <c r="P130" s="24">
        <f t="shared" si="13"/>
        <v>1253.3864541832668</v>
      </c>
    </row>
    <row r="131" spans="1:16" s="26" customFormat="1" ht="12.75">
      <c r="A131" s="5" t="s">
        <v>71</v>
      </c>
      <c r="B131" s="5" t="s">
        <v>72</v>
      </c>
      <c r="C131" s="53">
        <v>26271.1</v>
      </c>
      <c r="D131" s="53">
        <v>26161.3</v>
      </c>
      <c r="E131" s="42">
        <f t="shared" si="8"/>
        <v>99.58205023771369</v>
      </c>
      <c r="F131" s="34">
        <v>27670.2</v>
      </c>
      <c r="G131" s="34">
        <v>26971.4</v>
      </c>
      <c r="H131" s="24">
        <f>G131/F131*100</f>
        <v>97.4745393961735</v>
      </c>
      <c r="I131" s="24">
        <f t="shared" si="9"/>
        <v>3.096558657253297</v>
      </c>
      <c r="J131" s="31">
        <v>40727.1</v>
      </c>
      <c r="K131" s="30">
        <v>40940</v>
      </c>
      <c r="L131" s="25">
        <f t="shared" si="12"/>
        <v>100.52274775272485</v>
      </c>
      <c r="M131" s="31">
        <v>5136.2</v>
      </c>
      <c r="N131" s="30">
        <v>5499.3</v>
      </c>
      <c r="O131" s="25">
        <f t="shared" si="14"/>
        <v>107.06942876056229</v>
      </c>
      <c r="P131" s="24">
        <f t="shared" si="13"/>
        <v>-86.56741573033707</v>
      </c>
    </row>
    <row r="132" spans="1:16" s="26" customFormat="1" ht="12.75">
      <c r="A132" s="5" t="s">
        <v>83</v>
      </c>
      <c r="B132" s="5" t="s">
        <v>73</v>
      </c>
      <c r="C132" s="53">
        <v>731.4</v>
      </c>
      <c r="D132" s="53">
        <v>731.4</v>
      </c>
      <c r="E132" s="42">
        <f t="shared" si="8"/>
        <v>100</v>
      </c>
      <c r="F132" s="34">
        <v>1080.6</v>
      </c>
      <c r="G132" s="34">
        <v>981</v>
      </c>
      <c r="H132" s="24">
        <f>G132/F132*100</f>
        <v>90.78289838978347</v>
      </c>
      <c r="I132" s="24">
        <f t="shared" si="9"/>
        <v>34.126333059885155</v>
      </c>
      <c r="J132" s="31">
        <v>3561.4</v>
      </c>
      <c r="K132" s="30">
        <v>2962</v>
      </c>
      <c r="L132" s="25">
        <f t="shared" si="12"/>
        <v>83.16954006851238</v>
      </c>
      <c r="M132" s="31">
        <v>76232.7</v>
      </c>
      <c r="N132" s="30">
        <v>73835.7</v>
      </c>
      <c r="O132" s="25">
        <f t="shared" si="14"/>
        <v>96.85568004281627</v>
      </c>
      <c r="P132" s="24">
        <f t="shared" si="13"/>
        <v>2392.7650236326804</v>
      </c>
    </row>
    <row r="133" spans="1:16" s="26" customFormat="1" ht="12.75">
      <c r="A133" s="5" t="s">
        <v>84</v>
      </c>
      <c r="B133" s="5" t="s">
        <v>74</v>
      </c>
      <c r="C133" s="53">
        <v>2347.6</v>
      </c>
      <c r="D133" s="53">
        <v>2347.6</v>
      </c>
      <c r="E133" s="42">
        <f t="shared" si="8"/>
        <v>100</v>
      </c>
      <c r="F133" s="34">
        <v>2522.4</v>
      </c>
      <c r="G133" s="34">
        <v>2522.4</v>
      </c>
      <c r="H133" s="24">
        <f>G133/F133*100</f>
        <v>100</v>
      </c>
      <c r="I133" s="24">
        <f t="shared" si="9"/>
        <v>7.44590219798944</v>
      </c>
      <c r="J133" s="31">
        <v>453.5</v>
      </c>
      <c r="K133" s="30">
        <v>453.1</v>
      </c>
      <c r="L133" s="25">
        <f t="shared" si="12"/>
        <v>99.91179713340685</v>
      </c>
      <c r="M133" s="31">
        <v>350.2</v>
      </c>
      <c r="N133" s="30">
        <v>294</v>
      </c>
      <c r="O133" s="25">
        <f t="shared" si="14"/>
        <v>83.95202741290692</v>
      </c>
      <c r="P133" s="24">
        <f t="shared" si="13"/>
        <v>-35.11366144338999</v>
      </c>
    </row>
    <row r="134" spans="1:16" s="26" customFormat="1" ht="25.5">
      <c r="A134" s="5" t="s">
        <v>96</v>
      </c>
      <c r="B134" s="5" t="s">
        <v>81</v>
      </c>
      <c r="C134" s="53">
        <v>27</v>
      </c>
      <c r="D134" s="53">
        <v>26.9</v>
      </c>
      <c r="E134" s="42">
        <f t="shared" si="8"/>
        <v>99.62962962962962</v>
      </c>
      <c r="F134" s="34">
        <v>8</v>
      </c>
      <c r="G134" s="34" t="s">
        <v>221</v>
      </c>
      <c r="H134" s="24"/>
      <c r="I134" s="24"/>
      <c r="J134" s="31">
        <v>1018.8</v>
      </c>
      <c r="K134" s="30">
        <v>953.7</v>
      </c>
      <c r="L134" s="25">
        <f t="shared" si="12"/>
        <v>93.61012956419317</v>
      </c>
      <c r="M134" s="31">
        <v>600</v>
      </c>
      <c r="N134" s="30">
        <v>600</v>
      </c>
      <c r="O134" s="25">
        <f t="shared" si="14"/>
        <v>100</v>
      </c>
      <c r="P134" s="24">
        <f t="shared" si="13"/>
        <v>-37.08713431896823</v>
      </c>
    </row>
    <row r="135" spans="1:16" s="26" customFormat="1" ht="25.5">
      <c r="A135" s="5" t="s">
        <v>97</v>
      </c>
      <c r="B135" s="5" t="s">
        <v>82</v>
      </c>
      <c r="C135" s="53">
        <v>595.7</v>
      </c>
      <c r="D135" s="53">
        <v>594</v>
      </c>
      <c r="E135" s="42">
        <f t="shared" si="8"/>
        <v>99.71462145375189</v>
      </c>
      <c r="F135" s="34">
        <v>4</v>
      </c>
      <c r="G135" s="34">
        <v>4</v>
      </c>
      <c r="H135" s="24">
        <f>G135/F135*100</f>
        <v>100</v>
      </c>
      <c r="I135" s="24">
        <f t="shared" si="9"/>
        <v>-99.32659932659932</v>
      </c>
      <c r="J135" s="31">
        <v>3428.9</v>
      </c>
      <c r="K135" s="30">
        <v>3428.9</v>
      </c>
      <c r="L135" s="25">
        <f t="shared" si="12"/>
        <v>100</v>
      </c>
      <c r="M135" s="31">
        <v>1439.3</v>
      </c>
      <c r="N135" s="30">
        <v>1439.3</v>
      </c>
      <c r="O135" s="25">
        <f t="shared" si="14"/>
        <v>100</v>
      </c>
      <c r="P135" s="24">
        <f t="shared" si="13"/>
        <v>-58.02443932456473</v>
      </c>
    </row>
    <row r="136" spans="1:16" s="26" customFormat="1" ht="12.75">
      <c r="A136" s="12" t="s">
        <v>64</v>
      </c>
      <c r="B136" s="12"/>
      <c r="C136" s="55">
        <v>651197</v>
      </c>
      <c r="D136" s="55">
        <v>630807.7</v>
      </c>
      <c r="E136" s="46">
        <f t="shared" si="8"/>
        <v>96.86895056334718</v>
      </c>
      <c r="F136" s="30">
        <v>437319.9</v>
      </c>
      <c r="G136" s="30">
        <v>431360.8</v>
      </c>
      <c r="H136" s="25">
        <f>G136/F136*100</f>
        <v>98.63735905912353</v>
      </c>
      <c r="I136" s="24">
        <f t="shared" si="9"/>
        <v>-31.6177021935528</v>
      </c>
      <c r="J136" s="31">
        <f>SUM(J125:J135)</f>
        <v>84526.79999999999</v>
      </c>
      <c r="K136" s="30">
        <v>90644.4</v>
      </c>
      <c r="L136" s="25">
        <f t="shared" si="12"/>
        <v>107.23746788000965</v>
      </c>
      <c r="M136" s="31">
        <v>103382</v>
      </c>
      <c r="N136" s="30">
        <v>113888.2</v>
      </c>
      <c r="O136" s="25">
        <f t="shared" si="14"/>
        <v>110.16250411096709</v>
      </c>
      <c r="P136" s="24">
        <f t="shared" si="13"/>
        <v>25.642841697887576</v>
      </c>
    </row>
    <row r="137" spans="5:16" ht="12.75">
      <c r="E137" s="47"/>
      <c r="H137" s="27"/>
      <c r="I137" s="27"/>
      <c r="L137" s="27"/>
      <c r="O137" s="27"/>
      <c r="P137" s="27"/>
    </row>
    <row r="138" spans="1:16" s="2" customFormat="1" ht="15.75">
      <c r="A138" s="2" t="s">
        <v>255</v>
      </c>
      <c r="B138" s="3"/>
      <c r="C138" s="57"/>
      <c r="D138" s="57"/>
      <c r="E138" s="48"/>
      <c r="F138" s="28"/>
      <c r="G138" s="28"/>
      <c r="H138" s="29"/>
      <c r="I138" s="29"/>
      <c r="J138" s="28"/>
      <c r="K138" s="2" t="s">
        <v>256</v>
      </c>
      <c r="L138" s="29"/>
      <c r="M138" s="28"/>
      <c r="N138" s="28"/>
      <c r="O138" s="29"/>
      <c r="P138" s="29"/>
    </row>
    <row r="139" spans="3:5" s="2" customFormat="1" ht="15.75">
      <c r="C139" s="56"/>
      <c r="D139" s="56"/>
      <c r="E139" s="49"/>
    </row>
    <row r="140" spans="3:5" s="2" customFormat="1" ht="15.75">
      <c r="C140" s="56"/>
      <c r="D140" s="56"/>
      <c r="E140" s="49"/>
    </row>
    <row r="141" spans="3:5" s="2" customFormat="1" ht="15.75">
      <c r="C141" s="56"/>
      <c r="D141" s="56"/>
      <c r="E141" s="49"/>
    </row>
  </sheetData>
  <sheetProtection/>
  <mergeCells count="23">
    <mergeCell ref="A2:P2"/>
    <mergeCell ref="A3:P3"/>
    <mergeCell ref="G7:G9"/>
    <mergeCell ref="F7:F9"/>
    <mergeCell ref="A5:P5"/>
    <mergeCell ref="N7:N9"/>
    <mergeCell ref="C7:C9"/>
    <mergeCell ref="D7:D9"/>
    <mergeCell ref="E7:E9"/>
    <mergeCell ref="J6:L6"/>
    <mergeCell ref="F6:H6"/>
    <mergeCell ref="M6:O6"/>
    <mergeCell ref="H7:H9"/>
    <mergeCell ref="O7:O9"/>
    <mergeCell ref="L7:L9"/>
    <mergeCell ref="J7:J9"/>
    <mergeCell ref="K7:K9"/>
    <mergeCell ref="I6:I9"/>
    <mergeCell ref="M7:M9"/>
    <mergeCell ref="A6:A9"/>
    <mergeCell ref="B6:B9"/>
    <mergeCell ref="P6:P9"/>
    <mergeCell ref="C6:E6"/>
  </mergeCells>
  <printOptions/>
  <pageMargins left="0.1968503937007874" right="0.1968503937007874" top="0.3937007874015748" bottom="0.1968503937007874" header="0.196850393700787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Комарова Олена Володимирівна</dc:creator>
  <cp:keywords/>
  <dc:description/>
  <cp:lastModifiedBy>Admin</cp:lastModifiedBy>
  <cp:lastPrinted>2021-02-24T12:28:55Z</cp:lastPrinted>
  <dcterms:created xsi:type="dcterms:W3CDTF">2003-12-23T13:56:31Z</dcterms:created>
  <dcterms:modified xsi:type="dcterms:W3CDTF">2021-02-24T12:29:05Z</dcterms:modified>
  <cp:category/>
  <cp:version/>
  <cp:contentType/>
  <cp:contentStatus/>
</cp:coreProperties>
</file>