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8610" windowHeight="6105"/>
  </bookViews>
  <sheets>
    <sheet name="Page1" sheetId="1" r:id="rId1"/>
  </sheets>
  <definedNames>
    <definedName name="_xlnm.Print_Area" localSheetId="0">Page1!$A$1:$M$130</definedName>
  </definedNames>
  <calcPr calcId="144525"/>
</workbook>
</file>

<file path=xl/calcChain.xml><?xml version="1.0" encoding="utf-8"?>
<calcChain xmlns="http://schemas.openxmlformats.org/spreadsheetml/2006/main">
  <c r="M97" i="1" l="1"/>
  <c r="M98" i="1"/>
  <c r="M94" i="1"/>
  <c r="M95" i="1"/>
  <c r="M96" i="1"/>
  <c r="M93" i="1"/>
  <c r="L86" i="1"/>
  <c r="L88" i="1"/>
  <c r="L89" i="1"/>
  <c r="M86" i="1"/>
  <c r="M87" i="1"/>
  <c r="M88" i="1"/>
  <c r="M89" i="1"/>
  <c r="M85" i="1"/>
  <c r="M81" i="1"/>
  <c r="M83" i="1"/>
  <c r="M84" i="1"/>
  <c r="L83" i="1"/>
  <c r="M59" i="1"/>
  <c r="M60" i="1"/>
  <c r="L56" i="1"/>
  <c r="M56" i="1"/>
  <c r="L57" i="1"/>
  <c r="M57" i="1"/>
  <c r="M58" i="1"/>
  <c r="L55" i="1"/>
  <c r="M55" i="1"/>
  <c r="H91" i="1" l="1"/>
  <c r="H92" i="1"/>
  <c r="H93" i="1"/>
  <c r="H94" i="1"/>
  <c r="H95" i="1"/>
  <c r="H96" i="1"/>
  <c r="H97" i="1"/>
  <c r="H98" i="1"/>
  <c r="H99" i="1"/>
  <c r="H100" i="1"/>
  <c r="H101" i="1"/>
  <c r="H102" i="1"/>
  <c r="H88" i="1"/>
  <c r="H89" i="1"/>
  <c r="H90" i="1"/>
  <c r="H78" i="1"/>
  <c r="H79" i="1"/>
  <c r="H80" i="1"/>
  <c r="H81" i="1"/>
  <c r="H82" i="1"/>
  <c r="H62" i="1"/>
  <c r="H63" i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59" i="1"/>
  <c r="H60" i="1"/>
  <c r="H61" i="1"/>
  <c r="H47" i="1"/>
  <c r="H48" i="1"/>
  <c r="H49" i="1"/>
  <c r="H50" i="1"/>
  <c r="H51" i="1"/>
  <c r="H5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0" i="1"/>
  <c r="H31" i="1"/>
  <c r="H32" i="1"/>
  <c r="H33" i="1"/>
  <c r="H27" i="1"/>
  <c r="H28" i="1"/>
  <c r="H29" i="1"/>
  <c r="H107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4" i="1"/>
  <c r="G75" i="1"/>
  <c r="G76" i="1"/>
  <c r="G77" i="1"/>
  <c r="G79" i="1"/>
  <c r="G80" i="1"/>
  <c r="G81" i="1"/>
  <c r="G82" i="1"/>
  <c r="G88" i="1"/>
  <c r="G89" i="1"/>
  <c r="G90" i="1"/>
  <c r="G91" i="1"/>
  <c r="G92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1" i="1"/>
  <c r="G114" i="1"/>
  <c r="G115" i="1"/>
  <c r="G116" i="1"/>
  <c r="G52" i="1"/>
  <c r="G48" i="1"/>
  <c r="G49" i="1"/>
  <c r="G50" i="1"/>
  <c r="G51" i="1"/>
  <c r="G42" i="1"/>
  <c r="G43" i="1"/>
  <c r="G44" i="1"/>
  <c r="G45" i="1"/>
  <c r="G46" i="1"/>
  <c r="G47" i="1"/>
  <c r="G39" i="1"/>
  <c r="G40" i="1"/>
  <c r="G41" i="1"/>
  <c r="G37" i="1"/>
  <c r="G38" i="1"/>
  <c r="G34" i="1"/>
  <c r="G35" i="1"/>
  <c r="G36" i="1"/>
  <c r="G30" i="1"/>
  <c r="G31" i="1"/>
  <c r="G32" i="1"/>
  <c r="G33" i="1"/>
  <c r="G29" i="1"/>
  <c r="G28" i="1"/>
  <c r="D129" i="1" l="1"/>
  <c r="K129" i="1" l="1"/>
  <c r="J129" i="1"/>
  <c r="I129" i="1"/>
  <c r="E129" i="1"/>
  <c r="F129" i="1"/>
  <c r="H119" i="1" l="1"/>
  <c r="H120" i="1"/>
  <c r="H121" i="1"/>
  <c r="H122" i="1"/>
  <c r="H123" i="1"/>
  <c r="H124" i="1"/>
  <c r="H125" i="1"/>
  <c r="H126" i="1"/>
  <c r="H127" i="1"/>
  <c r="H128" i="1"/>
  <c r="H129" i="1"/>
  <c r="H118" i="1"/>
  <c r="G119" i="1"/>
  <c r="G120" i="1"/>
  <c r="G121" i="1"/>
  <c r="G122" i="1"/>
  <c r="G123" i="1"/>
  <c r="G124" i="1"/>
  <c r="G125" i="1"/>
  <c r="G126" i="1"/>
  <c r="G127" i="1"/>
  <c r="G129" i="1"/>
  <c r="G118" i="1"/>
  <c r="M119" i="1"/>
  <c r="M120" i="1"/>
  <c r="M121" i="1"/>
  <c r="M122" i="1"/>
  <c r="M123" i="1"/>
  <c r="M124" i="1"/>
  <c r="M125" i="1"/>
  <c r="M126" i="1"/>
  <c r="M127" i="1"/>
  <c r="M128" i="1"/>
  <c r="M129" i="1"/>
  <c r="M118" i="1"/>
  <c r="L119" i="1"/>
  <c r="L120" i="1"/>
  <c r="L121" i="1"/>
  <c r="L122" i="1"/>
  <c r="L124" i="1"/>
  <c r="L125" i="1"/>
  <c r="L126" i="1"/>
  <c r="L127" i="1"/>
  <c r="L129" i="1"/>
  <c r="L118" i="1"/>
  <c r="H112" i="1"/>
  <c r="H113" i="1"/>
  <c r="L85" i="1"/>
  <c r="M116" i="1"/>
  <c r="M101" i="1"/>
  <c r="M102" i="1"/>
  <c r="M80" i="1"/>
  <c r="M67" i="1"/>
  <c r="M54" i="1"/>
  <c r="M53" i="1"/>
  <c r="M11" i="1"/>
  <c r="H115" i="1"/>
  <c r="H116" i="1"/>
  <c r="H114" i="1"/>
  <c r="H111" i="1"/>
  <c r="H109" i="1"/>
  <c r="H106" i="1"/>
  <c r="H105" i="1"/>
  <c r="H103" i="1"/>
  <c r="H26" i="1"/>
  <c r="H25" i="1"/>
  <c r="H24" i="1"/>
  <c r="H23" i="1"/>
  <c r="H22" i="1"/>
  <c r="H12" i="1"/>
  <c r="H13" i="1"/>
  <c r="H14" i="1"/>
  <c r="H15" i="1"/>
  <c r="H16" i="1"/>
  <c r="H17" i="1"/>
  <c r="H18" i="1"/>
  <c r="H19" i="1"/>
  <c r="H20" i="1"/>
  <c r="H21" i="1"/>
  <c r="H11" i="1"/>
  <c r="L116" i="1"/>
  <c r="L97" i="1"/>
  <c r="L98" i="1"/>
  <c r="L101" i="1"/>
  <c r="L102" i="1"/>
  <c r="L81" i="1"/>
  <c r="L80" i="1"/>
  <c r="L67" i="1"/>
  <c r="L60" i="1"/>
  <c r="L59" i="1"/>
  <c r="L54" i="1"/>
  <c r="L53" i="1"/>
  <c r="L11" i="1"/>
  <c r="G26" i="1"/>
  <c r="G25" i="1"/>
  <c r="G22" i="1"/>
  <c r="G12" i="1"/>
  <c r="G13" i="1"/>
  <c r="G14" i="1"/>
  <c r="G15" i="1"/>
  <c r="G16" i="1"/>
  <c r="G17" i="1"/>
  <c r="G18" i="1"/>
  <c r="G19" i="1"/>
  <c r="G20" i="1"/>
  <c r="G21" i="1"/>
  <c r="G11" i="1"/>
</calcChain>
</file>

<file path=xl/sharedStrings.xml><?xml version="1.0" encoding="utf-8"?>
<sst xmlns="http://schemas.openxmlformats.org/spreadsheetml/2006/main" count="260" uniqueCount="245">
  <si>
    <t/>
  </si>
  <si>
    <t>Найменування</t>
  </si>
  <si>
    <t>Код бюджетної класифікації</t>
  </si>
  <si>
    <t>Загальний фонд</t>
  </si>
  <si>
    <t>Спеціальний фонд</t>
  </si>
  <si>
    <t>2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</si>
  <si>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</si>
  <si>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</si>
  <si>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</si>
  <si>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</si>
  <si>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</si>
  <si>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</si>
  <si>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</si>
  <si>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</si>
  <si>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</si>
  <si>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</si>
  <si>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</si>
  <si>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</si>
  <si>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</si>
  <si>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</si>
  <si>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</si>
  <si>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</si>
  <si>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</si>
  <si>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</si>
  <si>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</si>
  <si>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</si>
  <si>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</si>
  <si>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</si>
  <si>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</si>
  <si>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</si>
  <si>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спеціальне використання води </t>
  </si>
  <si>
    <t>13020000</t>
  </si>
  <si>
    <t>Рентна плата за спеціальне використання води водних об'єктів місцевого значення </t>
  </si>
  <si>
    <t>13020200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</si>
  <si>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</si>
  <si>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</si>
  <si>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</si>
  <si>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</si>
  <si>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</si>
  <si>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</si>
  <si>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</si>
  <si>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</si>
  <si>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</si>
  <si>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</si>
  <si>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</si>
  <si>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</si>
  <si>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</si>
  <si>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</si>
  <si>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</si>
  <si>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</si>
  <si>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</si>
  <si>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</si>
  <si>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</si>
  <si>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</si>
  <si>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</si>
  <si>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</si>
  <si>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</si>
  <si>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</si>
  <si>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</si>
  <si>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</si>
  <si>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</si>
  <si>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</si>
  <si>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</si>
  <si>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</si>
  <si>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</si>
  <si>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</si>
  <si>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</si>
  <si>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</si>
  <si>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</si>
  <si>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</si>
  <si>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</si>
  <si>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</si>
  <si>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</si>
  <si>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</si>
  <si>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</si>
  <si>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</si>
  <si>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</si>
  <si>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</si>
  <si>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</si>
  <si>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</si>
  <si>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</si>
  <si>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</si>
  <si>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</si>
  <si>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</si>
  <si>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</si>
  <si>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</si>
  <si>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</si>
  <si>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</si>
  <si>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</si>
  <si>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</si>
  <si>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</si>
  <si>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</si>
  <si>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</si>
  <si>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</si>
  <si>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</si>
  <si>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</si>
  <si>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</si>
  <si>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</si>
  <si>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</si>
  <si>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</si>
  <si>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</si>
  <si>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</si>
  <si>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</si>
  <si>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</si>
  <si>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</si>
  <si>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</si>
  <si>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</si>
  <si>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</si>
  <si>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</si>
  <si>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</si>
  <si>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</si>
  <si>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</si>
  <si>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</si>
  <si>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</si>
  <si>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</si>
  <si>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</si>
  <si>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</si>
  <si>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</si>
  <si>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</si>
  <si>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</si>
  <si>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</si>
  <si>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</si>
  <si>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</si>
  <si>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</si>
  <si>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</si>
  <si>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</si>
  <si>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</si>
  <si>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</si>
  <si>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</si>
  <si>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</si>
  <si>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</si>
  <si>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</si>
  <si>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</si>
  <si>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</si>
  <si>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</si>
  <si>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</si>
  <si>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</si>
  <si>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</si>
  <si>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</si>
  <si>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</si>
  <si>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</si>
  <si>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</si>
  <si>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</si>
  <si>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</si>
  <si>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</si>
  <si>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</si>
  <si>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</si>
  <si>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</si>
  <si>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</si>
  <si>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</si>
  <si>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</si>
  <si>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</si>
  <si>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</si>
  <si>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</si>
  <si>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</si>
  <si>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</si>
  <si>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</si>
  <si>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</si>
  <si>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</si>
  <si>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</si>
  <si>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</si>
  <si>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</si>
  <si>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</si>
  <si>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</si>
  <si>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</si>
  <si>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</si>
  <si>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</si>
  <si>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</si>
  <si>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</si>
  <si>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</si>
  <si>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</si>
  <si>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</si>
  <si>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</si>
  <si>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</si>
  <si>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</si>
  <si>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</si>
  <si>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</si>
  <si>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</si>
  <si>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</si>
  <si>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</si>
  <si>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</si>
  <si>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</si>
  <si>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</si>
  <si>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</si>
  <si>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</si>
  <si>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</si>
  <si>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</si>
  <si>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</si>
  <si>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</si>
  <si>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</si>
  <si>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</si>
  <si>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</si>
  <si>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</si>
  <si>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</si>
  <si>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</si>
  <si>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</si>
  <si>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</si>
  <si>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Виконання річних планових призначень за відповідний період  2021 року ( % )</t>
  </si>
  <si>
    <t>Рентна плата за користування надрами для видобування природного газу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</si>
  <si>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</si>
  <si>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</si>
  <si>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</si>
  <si>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</si>
  <si>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</si>
  <si>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</si>
  <si>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41051400</t>
  </si>
  <si>
    <t>41051500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</si>
  <si>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</si>
  <si>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</si>
  <si>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Надходження коштів пайової участі у розвитку інфраструктури населеного пункту</t>
  </si>
  <si>
    <t>24170000</t>
  </si>
  <si>
    <t>грн.</t>
  </si>
  <si>
    <t>ІІ Видатки</t>
  </si>
  <si>
    <t>І Доходи</t>
  </si>
  <si>
    <t>Державне управління</t>
  </si>
  <si>
    <t>Освіта</t>
  </si>
  <si>
    <t>Охорона здоров"я</t>
  </si>
  <si>
    <t>Соціальний захист та соціальне забезпечення</t>
  </si>
  <si>
    <t>Культура та мистецтво</t>
  </si>
  <si>
    <t>Фізична культура та спорт</t>
  </si>
  <si>
    <t>Житлово-комунальне господарство</t>
  </si>
  <si>
    <t>Економічна діяльність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</si>
  <si>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</si>
  <si>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</si>
  <si>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іншим  бюджетам на здійснення програм та заходів за рахунок коштів місцевих бюджетів</t>
  </si>
  <si>
    <t>0100</t>
  </si>
  <si>
    <t>ІНФОРМАЦІЯ 
щодо  виконання бюджету Костянтинівської МТГ</t>
  </si>
  <si>
    <t>Заступник начальника міського фінансового управління                                                                                                                    Т.В.Моргунова</t>
  </si>
  <si>
    <t>за січень - липень 2021 року</t>
  </si>
  <si>
    <t>Затверджено на 2021 рік</t>
  </si>
  <si>
    <t>Виконано станом на 01.08.2021</t>
  </si>
  <si>
    <t xml:space="preserve"> Темп росту 2021 року до відповідного періоду 2020 року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</si>
  <si>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</si>
  <si>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</si>
  <si>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</si>
  <si>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</si>
  <si>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</si>
  <si>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</si>
  <si>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</si>
  <si>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</si>
  <si>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</si>
  <si>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</si>
  <si>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Виконано станом на 01.08.2020 (без врахування змін територіально-адміністративного устрою)</t>
  </si>
  <si>
    <t>Субвенція  здержавного  бюджету місцевим бюджетам  на реалізацію заходів, спрямованих на  підвищення доступності широкосмугового доступу до Інтернету в сільській місцевості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</si>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</sst>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21" x14ac:knownFonts="1">
    <font>
      <sz val="8"/>
      <color rgb="FF000000"/>
      <name val="Tahoma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sz val="8"/>
      <name val="Tahoma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14"/>
  </cellStyleXfs>
  <cellXfs count="84">
    <xf numFmtId="0" fontId="0" fillId="0" borderId="0" xfId="0" applyFill="1" applyAlignment="1">
      <alignment horizontal="left" vertical="top" wrapText="1"/>
    </xf>
    <xf numFmtId="164" fontId="4" fillId="2" borderId="13" xfId="0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wrapText="1"/>
    </xf>
    <xf numFmtId="0" fontId="12" fillId="2" borderId="0" xfId="0" applyFont="1" applyFill="1" applyAlignment="1">
      <alignment horizontal="left" vertical="top" wrapText="1"/>
    </xf>
    <xf numFmtId="164" fontId="4" fillId="2" borderId="17" xfId="0" applyNumberFormat="1" applyFont="1" applyFill="1" applyBorder="1" applyAlignment="1">
      <alignment horizontal="right" vertical="center" wrapText="1"/>
    </xf>
    <xf numFmtId="0" fontId="14" fillId="2" borderId="2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left" vertical="top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5" fontId="4" fillId="2" borderId="13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17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right" vertical="center" wrapText="1"/>
    </xf>
    <xf numFmtId="165" fontId="8" fillId="2" borderId="21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vertical="top" wrapText="1"/>
    </xf>
    <xf numFmtId="0" fontId="14" fillId="2" borderId="23" xfId="0" applyFont="1" applyFill="1" applyBorder="1" applyAlignment="1">
      <alignment vertical="top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textRotation="90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right" vertical="center" wrapText="1"/>
    </xf>
    <xf numFmtId="164" fontId="4" fillId="2" borderId="16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165" fontId="4" fillId="2" borderId="21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164" fontId="4" fillId="2" borderId="19" xfId="0" applyNumberFormat="1" applyFont="1" applyFill="1" applyBorder="1" applyAlignment="1">
      <alignment horizontal="right" vertical="center" wrapText="1"/>
    </xf>
    <xf numFmtId="165" fontId="4" fillId="2" borderId="19" xfId="0" applyNumberFormat="1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164" fontId="13" fillId="2" borderId="16" xfId="0" applyNumberFormat="1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right" vertical="center" wrapText="1"/>
    </xf>
    <xf numFmtId="165" fontId="13" fillId="2" borderId="21" xfId="0" applyNumberFormat="1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center" vertical="center" wrapText="1"/>
    </xf>
    <xf numFmtId="49" fontId="14" fillId="2" borderId="21" xfId="0" applyNumberFormat="1" applyFont="1" applyFill="1" applyBorder="1" applyAlignment="1">
      <alignment horizontal="center" vertical="top" wrapText="1"/>
    </xf>
    <xf numFmtId="2" fontId="13" fillId="2" borderId="21" xfId="0" applyNumberFormat="1" applyFont="1" applyFill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vertical="top" wrapText="1"/>
    </xf>
    <xf numFmtId="2" fontId="4" fillId="2" borderId="21" xfId="0" applyNumberFormat="1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2" fontId="8" fillId="2" borderId="21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zoomScale="150" zoomScaleNormal="150" workbookViewId="0">
      <pane xSplit="3" ySplit="10" topLeftCell="D124" activePane="bottomRight" state="frozen"/>
      <selection pane="topRight" activeCell="D1" sqref="D1"/>
      <selection pane="bottomLeft" activeCell="A11" sqref="A11"/>
      <selection pane="bottomRight" activeCell="D133" sqref="D133"/>
    </sheetView>
  </sheetViews>
  <sheetFormatPr defaultColWidth="9.1640625" defaultRowHeight="10.5" x14ac:dyDescent="0.15"/>
  <cols>
    <col min="1" max="1" width="12" style="6" customWidth="1"/>
    <col min="2" max="2" width="42" style="6" customWidth="1"/>
    <col min="3" max="3" width="10.33203125" style="6" customWidth="1"/>
    <col min="4" max="4" width="12.83203125" style="6" customWidth="1"/>
    <col min="5" max="5" width="15.33203125" style="6" customWidth="1"/>
    <col min="6" max="6" width="16.1640625" style="6" customWidth="1"/>
    <col min="7" max="7" width="12" style="12" customWidth="1"/>
    <col min="8" max="8" width="12" style="6" customWidth="1"/>
    <col min="9" max="9" width="13.6640625" style="6" customWidth="1"/>
    <col min="10" max="10" width="13.1640625" style="6" customWidth="1"/>
    <col min="11" max="11" width="12" style="6" customWidth="1"/>
    <col min="12" max="12" width="12" style="12" customWidth="1"/>
    <col min="13" max="13" width="12" style="6" customWidth="1"/>
    <col min="14" max="16384" width="9.1640625" style="6"/>
  </cols>
  <sheetData>
    <row r="1" spans="1:13" ht="22.9" customHeight="1" x14ac:dyDescent="0.15">
      <c r="A1" s="34" t="s">
        <v>0</v>
      </c>
      <c r="B1" s="34"/>
      <c r="C1" s="35" t="s">
        <v>0</v>
      </c>
      <c r="D1" s="36"/>
      <c r="E1" s="35"/>
      <c r="F1" s="35"/>
      <c r="G1" s="36"/>
      <c r="H1" s="36"/>
      <c r="I1" s="36"/>
      <c r="J1" s="35"/>
      <c r="K1" s="35"/>
      <c r="L1" s="37"/>
      <c r="M1" s="37"/>
    </row>
    <row r="2" spans="1:13" ht="13.7" customHeight="1" x14ac:dyDescent="0.15">
      <c r="A2" s="38" t="s">
        <v>0</v>
      </c>
      <c r="B2" s="38"/>
      <c r="C2" s="38" t="s">
        <v>0</v>
      </c>
      <c r="D2" s="39"/>
      <c r="E2" s="38"/>
      <c r="F2" s="38"/>
      <c r="G2" s="39"/>
      <c r="H2" s="39"/>
      <c r="I2" s="39"/>
      <c r="J2" s="38"/>
      <c r="K2" s="38"/>
      <c r="L2" s="7"/>
      <c r="M2" s="19"/>
    </row>
    <row r="3" spans="1:13" ht="30.4" customHeight="1" x14ac:dyDescent="0.15">
      <c r="A3" s="40" t="s">
        <v>226</v>
      </c>
      <c r="B3" s="40"/>
      <c r="C3" s="40"/>
      <c r="D3" s="41"/>
      <c r="E3" s="40"/>
      <c r="F3" s="40"/>
      <c r="G3" s="41"/>
      <c r="H3" s="41"/>
      <c r="I3" s="41"/>
      <c r="J3" s="40"/>
      <c r="K3" s="40"/>
      <c r="L3" s="40"/>
      <c r="M3" s="40"/>
    </row>
    <row r="4" spans="1:13" ht="25.7" customHeight="1" x14ac:dyDescent="0.15">
      <c r="A4" s="42" t="s">
        <v>228</v>
      </c>
      <c r="B4" s="42"/>
      <c r="C4" s="42"/>
      <c r="D4" s="43"/>
      <c r="E4" s="42"/>
      <c r="F4" s="42"/>
      <c r="G4" s="43"/>
      <c r="H4" s="43"/>
      <c r="I4" s="43"/>
      <c r="J4" s="42"/>
      <c r="K4" s="42"/>
      <c r="L4" s="42"/>
      <c r="M4" s="42"/>
    </row>
    <row r="5" spans="1:13" ht="12.2" customHeight="1" x14ac:dyDescent="0.15">
      <c r="A5" s="44"/>
      <c r="B5" s="44"/>
      <c r="C5" s="44"/>
      <c r="D5" s="45"/>
      <c r="E5" s="44"/>
      <c r="F5" s="44"/>
      <c r="G5" s="45"/>
      <c r="H5" s="45"/>
      <c r="I5" s="45"/>
      <c r="J5" s="44"/>
      <c r="K5" s="44"/>
      <c r="L5" s="7" t="s">
        <v>0</v>
      </c>
      <c r="M5" s="2" t="s">
        <v>211</v>
      </c>
    </row>
    <row r="6" spans="1:13" ht="13.7" customHeight="1" x14ac:dyDescent="0.15">
      <c r="A6" s="46" t="s">
        <v>1</v>
      </c>
      <c r="B6" s="46"/>
      <c r="C6" s="47" t="s">
        <v>2</v>
      </c>
      <c r="D6" s="54" t="s">
        <v>3</v>
      </c>
      <c r="E6" s="55"/>
      <c r="F6" s="55"/>
      <c r="G6" s="55"/>
      <c r="H6" s="56"/>
      <c r="I6" s="54" t="s">
        <v>4</v>
      </c>
      <c r="J6" s="55"/>
      <c r="K6" s="55"/>
      <c r="L6" s="55"/>
      <c r="M6" s="56"/>
    </row>
    <row r="7" spans="1:13" ht="13.7" customHeight="1" x14ac:dyDescent="0.15">
      <c r="A7" s="46"/>
      <c r="B7" s="46"/>
      <c r="C7" s="47"/>
      <c r="D7" s="51" t="s">
        <v>242</v>
      </c>
      <c r="E7" s="51" t="s">
        <v>229</v>
      </c>
      <c r="F7" s="51" t="s">
        <v>230</v>
      </c>
      <c r="G7" s="48" t="s">
        <v>197</v>
      </c>
      <c r="H7" s="51" t="s">
        <v>231</v>
      </c>
      <c r="I7" s="51" t="s">
        <v>242</v>
      </c>
      <c r="J7" s="51" t="s">
        <v>229</v>
      </c>
      <c r="K7" s="51" t="s">
        <v>230</v>
      </c>
      <c r="L7" s="48" t="s">
        <v>197</v>
      </c>
      <c r="M7" s="51" t="s">
        <v>231</v>
      </c>
    </row>
    <row r="8" spans="1:13" ht="13.7" customHeight="1" x14ac:dyDescent="0.15">
      <c r="A8" s="46"/>
      <c r="B8" s="46"/>
      <c r="C8" s="47"/>
      <c r="D8" s="52"/>
      <c r="E8" s="52"/>
      <c r="F8" s="52"/>
      <c r="G8" s="49"/>
      <c r="H8" s="52"/>
      <c r="I8" s="52"/>
      <c r="J8" s="52"/>
      <c r="K8" s="52"/>
      <c r="L8" s="49"/>
      <c r="M8" s="52"/>
    </row>
    <row r="9" spans="1:13" ht="48" customHeight="1" x14ac:dyDescent="0.15">
      <c r="A9" s="46"/>
      <c r="B9" s="46"/>
      <c r="C9" s="47"/>
      <c r="D9" s="53"/>
      <c r="E9" s="53"/>
      <c r="F9" s="53"/>
      <c r="G9" s="50"/>
      <c r="H9" s="53"/>
      <c r="I9" s="53"/>
      <c r="J9" s="53"/>
      <c r="K9" s="53"/>
      <c r="L9" s="50"/>
      <c r="M9" s="53"/>
    </row>
    <row r="10" spans="1:13" ht="13.15" customHeight="1" x14ac:dyDescent="0.15">
      <c r="A10" s="33" t="s">
        <v>213</v>
      </c>
      <c r="B10" s="33"/>
      <c r="C10" s="13" t="s">
        <v>5</v>
      </c>
      <c r="D10" s="57" t="s">
        <v>232</v>
      </c>
      <c r="E10" s="13" t="s">
        <v>233</v>
      </c>
      <c r="F10" s="13" t="s">
        <v>234</v>
      </c>
      <c r="G10" s="13" t="s">
        <v>235</v>
      </c>
      <c r="H10" s="13" t="s">
        <v>236</v>
      </c>
      <c r="I10" s="13" t="s">
        <v>237</v>
      </c>
      <c r="J10" s="13" t="s">
        <v>238</v>
      </c>
      <c r="K10" s="13" t="s">
        <v>239</v>
      </c>
      <c r="L10" s="13" t="s">
        <v>240</v>
      </c>
      <c r="M10" s="13" t="s">
        <v>241</v>
      </c>
    </row>
    <row r="11" spans="1:13" ht="11.65" customHeight="1" x14ac:dyDescent="0.15">
      <c r="A11" s="32" t="s">
        <v>6</v>
      </c>
      <c r="B11" s="32"/>
      <c r="C11" s="21" t="s">
        <v>7</v>
      </c>
      <c r="D11" s="58">
        <v>137270539.89999998</v>
      </c>
      <c r="E11" s="59">
        <v>302706528</v>
      </c>
      <c r="F11" s="1">
        <v>183092690.95000002</v>
      </c>
      <c r="G11" s="9">
        <f>F11/E11*100</f>
        <v>60.485213899979065</v>
      </c>
      <c r="H11" s="1">
        <f>F11-D11</f>
        <v>45822151.050000042</v>
      </c>
      <c r="I11" s="1">
        <v>143255.49</v>
      </c>
      <c r="J11" s="8">
        <v>305767</v>
      </c>
      <c r="K11" s="8">
        <v>191409.94</v>
      </c>
      <c r="L11" s="10">
        <f>K11/J11*100</f>
        <v>62.59993393662495</v>
      </c>
      <c r="M11" s="8">
        <f>K11-I11</f>
        <v>48154.450000000012</v>
      </c>
    </row>
    <row r="12" spans="1:13" ht="21" customHeight="1" x14ac:dyDescent="0.15">
      <c r="A12" s="25" t="s">
        <v>8</v>
      </c>
      <c r="B12" s="25"/>
      <c r="C12" s="21" t="s">
        <v>9</v>
      </c>
      <c r="D12" s="58">
        <v>91890317.779999986</v>
      </c>
      <c r="E12" s="59">
        <v>193056000</v>
      </c>
      <c r="F12" s="1">
        <v>119019651.20999999</v>
      </c>
      <c r="G12" s="9">
        <f t="shared" ref="G12:G21" si="0">F12/E12*100</f>
        <v>61.650324885007457</v>
      </c>
      <c r="H12" s="1">
        <f t="shared" ref="H12:H21" si="1">F12-D12</f>
        <v>27129333.430000007</v>
      </c>
      <c r="I12" s="1"/>
      <c r="J12" s="8"/>
      <c r="K12" s="8"/>
      <c r="L12" s="10"/>
      <c r="M12" s="8"/>
    </row>
    <row r="13" spans="1:13" ht="11.65" customHeight="1" x14ac:dyDescent="0.15">
      <c r="A13" s="25" t="s">
        <v>10</v>
      </c>
      <c r="B13" s="25"/>
      <c r="C13" s="21" t="s">
        <v>11</v>
      </c>
      <c r="D13" s="58">
        <v>91342488.039999992</v>
      </c>
      <c r="E13" s="59">
        <v>192376000</v>
      </c>
      <c r="F13" s="1">
        <v>118722496.48999999</v>
      </c>
      <c r="G13" s="9">
        <f t="shared" si="0"/>
        <v>61.713777441052933</v>
      </c>
      <c r="H13" s="1">
        <f t="shared" si="1"/>
        <v>27380008.450000003</v>
      </c>
      <c r="I13" s="1"/>
      <c r="J13" s="8"/>
      <c r="K13" s="8"/>
      <c r="L13" s="10"/>
      <c r="M13" s="8"/>
    </row>
    <row r="14" spans="1:13" ht="29.25" customHeight="1" x14ac:dyDescent="0.15">
      <c r="A14" s="25" t="s">
        <v>12</v>
      </c>
      <c r="B14" s="25"/>
      <c r="C14" s="21" t="s">
        <v>13</v>
      </c>
      <c r="D14" s="58">
        <v>84680091.989999995</v>
      </c>
      <c r="E14" s="59">
        <v>176866899</v>
      </c>
      <c r="F14" s="1">
        <v>109988373.73999999</v>
      </c>
      <c r="G14" s="9">
        <f t="shared" si="0"/>
        <v>62.187087782886948</v>
      </c>
      <c r="H14" s="1">
        <f t="shared" si="1"/>
        <v>25308281.75</v>
      </c>
      <c r="I14" s="1"/>
      <c r="J14" s="8"/>
      <c r="K14" s="8"/>
      <c r="L14" s="10"/>
      <c r="M14" s="8"/>
    </row>
    <row r="15" spans="1:13" ht="51" customHeight="1" x14ac:dyDescent="0.15">
      <c r="A15" s="25" t="s">
        <v>14</v>
      </c>
      <c r="B15" s="25"/>
      <c r="C15" s="21" t="s">
        <v>15</v>
      </c>
      <c r="D15" s="58">
        <v>5067748.42</v>
      </c>
      <c r="E15" s="59">
        <v>11074000</v>
      </c>
      <c r="F15" s="1">
        <v>5178296.83</v>
      </c>
      <c r="G15" s="9">
        <f t="shared" si="0"/>
        <v>46.760852718078382</v>
      </c>
      <c r="H15" s="1">
        <f t="shared" si="1"/>
        <v>110548.41000000015</v>
      </c>
      <c r="I15" s="1"/>
      <c r="J15" s="8"/>
      <c r="K15" s="8"/>
      <c r="L15" s="10"/>
      <c r="M15" s="8"/>
    </row>
    <row r="16" spans="1:13" ht="29.85" customHeight="1" x14ac:dyDescent="0.15">
      <c r="A16" s="25" t="s">
        <v>16</v>
      </c>
      <c r="B16" s="25"/>
      <c r="C16" s="21" t="s">
        <v>17</v>
      </c>
      <c r="D16" s="58">
        <v>927652.97</v>
      </c>
      <c r="E16" s="59">
        <v>3226680</v>
      </c>
      <c r="F16" s="1">
        <v>2386631.4700000002</v>
      </c>
      <c r="G16" s="9">
        <f t="shared" si="0"/>
        <v>73.965545700224382</v>
      </c>
      <c r="H16" s="1">
        <f t="shared" si="1"/>
        <v>1458978.5000000002</v>
      </c>
      <c r="I16" s="1"/>
      <c r="J16" s="8"/>
      <c r="K16" s="8"/>
      <c r="L16" s="10"/>
      <c r="M16" s="8"/>
    </row>
    <row r="17" spans="1:13" ht="21" customHeight="1" x14ac:dyDescent="0.15">
      <c r="A17" s="25" t="s">
        <v>18</v>
      </c>
      <c r="B17" s="25"/>
      <c r="C17" s="21" t="s">
        <v>19</v>
      </c>
      <c r="D17" s="58">
        <v>666994.66</v>
      </c>
      <c r="E17" s="59">
        <v>1208421</v>
      </c>
      <c r="F17" s="1">
        <v>1169194.45</v>
      </c>
      <c r="G17" s="9">
        <f t="shared" si="0"/>
        <v>96.753900337713432</v>
      </c>
      <c r="H17" s="1">
        <f t="shared" si="1"/>
        <v>502199.78999999992</v>
      </c>
      <c r="I17" s="1"/>
      <c r="J17" s="8"/>
      <c r="K17" s="8"/>
      <c r="L17" s="10"/>
      <c r="M17" s="8"/>
    </row>
    <row r="18" spans="1:13" ht="11.65" customHeight="1" x14ac:dyDescent="0.15">
      <c r="A18" s="25" t="s">
        <v>20</v>
      </c>
      <c r="B18" s="25"/>
      <c r="C18" s="21" t="s">
        <v>21</v>
      </c>
      <c r="D18" s="58">
        <v>547829.74</v>
      </c>
      <c r="E18" s="59">
        <v>680000</v>
      </c>
      <c r="F18" s="1">
        <v>297154.71999999997</v>
      </c>
      <c r="G18" s="9">
        <f t="shared" si="0"/>
        <v>43.699223529411761</v>
      </c>
      <c r="H18" s="1">
        <f t="shared" si="1"/>
        <v>-250675.02000000002</v>
      </c>
      <c r="I18" s="1"/>
      <c r="J18" s="8"/>
      <c r="K18" s="8"/>
      <c r="L18" s="10"/>
      <c r="M18" s="8"/>
    </row>
    <row r="19" spans="1:13" ht="21" customHeight="1" x14ac:dyDescent="0.15">
      <c r="A19" s="25" t="s">
        <v>22</v>
      </c>
      <c r="B19" s="25"/>
      <c r="C19" s="21" t="s">
        <v>23</v>
      </c>
      <c r="D19" s="58">
        <v>547829.74</v>
      </c>
      <c r="E19" s="59">
        <v>680000</v>
      </c>
      <c r="F19" s="1">
        <v>297154.71999999997</v>
      </c>
      <c r="G19" s="9">
        <f t="shared" si="0"/>
        <v>43.699223529411761</v>
      </c>
      <c r="H19" s="1">
        <f t="shared" si="1"/>
        <v>-250675.02000000002</v>
      </c>
      <c r="I19" s="1"/>
      <c r="J19" s="8"/>
      <c r="K19" s="8"/>
      <c r="L19" s="10"/>
      <c r="M19" s="8"/>
    </row>
    <row r="20" spans="1:13" ht="21" customHeight="1" x14ac:dyDescent="0.15">
      <c r="A20" s="25" t="s">
        <v>24</v>
      </c>
      <c r="B20" s="25"/>
      <c r="C20" s="21" t="s">
        <v>25</v>
      </c>
      <c r="D20" s="58">
        <v>244.08</v>
      </c>
      <c r="E20" s="59">
        <v>369928</v>
      </c>
      <c r="F20" s="1">
        <v>354513.42000000004</v>
      </c>
      <c r="G20" s="9">
        <f t="shared" si="0"/>
        <v>95.833086438442081</v>
      </c>
      <c r="H20" s="1">
        <f t="shared" si="1"/>
        <v>354269.34</v>
      </c>
      <c r="I20" s="1"/>
      <c r="J20" s="8"/>
      <c r="K20" s="8"/>
      <c r="L20" s="10"/>
      <c r="M20" s="8"/>
    </row>
    <row r="21" spans="1:13" ht="17.25" customHeight="1" x14ac:dyDescent="0.15">
      <c r="A21" s="25" t="s">
        <v>26</v>
      </c>
      <c r="B21" s="25"/>
      <c r="C21" s="21" t="s">
        <v>27</v>
      </c>
      <c r="D21" s="58"/>
      <c r="E21" s="59">
        <v>4900</v>
      </c>
      <c r="F21" s="1">
        <v>2864.02</v>
      </c>
      <c r="G21" s="9">
        <f t="shared" si="0"/>
        <v>58.449387755102045</v>
      </c>
      <c r="H21" s="1">
        <f t="shared" si="1"/>
        <v>2864.02</v>
      </c>
      <c r="I21" s="1"/>
      <c r="J21" s="8"/>
      <c r="K21" s="8"/>
      <c r="L21" s="10"/>
      <c r="M21" s="8"/>
    </row>
    <row r="22" spans="1:13" ht="46.5" customHeight="1" x14ac:dyDescent="0.15">
      <c r="A22" s="25" t="s">
        <v>28</v>
      </c>
      <c r="B22" s="25"/>
      <c r="C22" s="21" t="s">
        <v>29</v>
      </c>
      <c r="D22" s="58"/>
      <c r="E22" s="59">
        <v>4900</v>
      </c>
      <c r="F22" s="1">
        <v>2864.02</v>
      </c>
      <c r="G22" s="9">
        <f>F22/E22*100</f>
        <v>58.449387755102045</v>
      </c>
      <c r="H22" s="1">
        <f>F22-D22</f>
        <v>2864.02</v>
      </c>
      <c r="I22" s="1"/>
      <c r="J22" s="8"/>
      <c r="K22" s="8"/>
      <c r="L22" s="10"/>
      <c r="M22" s="8"/>
    </row>
    <row r="23" spans="1:13" ht="11.65" customHeight="1" x14ac:dyDescent="0.15">
      <c r="A23" s="25" t="s">
        <v>30</v>
      </c>
      <c r="B23" s="25"/>
      <c r="C23" s="21" t="s">
        <v>31</v>
      </c>
      <c r="D23" s="58"/>
      <c r="E23" s="59"/>
      <c r="F23" s="1">
        <v>110</v>
      </c>
      <c r="G23" s="9"/>
      <c r="H23" s="1">
        <f t="shared" ref="H23:H82" si="2">F23-D23</f>
        <v>110</v>
      </c>
      <c r="I23" s="1"/>
      <c r="J23" s="8"/>
      <c r="K23" s="8"/>
      <c r="L23" s="10"/>
      <c r="M23" s="8"/>
    </row>
    <row r="24" spans="1:13" ht="21" customHeight="1" x14ac:dyDescent="0.15">
      <c r="A24" s="25" t="s">
        <v>32</v>
      </c>
      <c r="B24" s="25"/>
      <c r="C24" s="21" t="s">
        <v>33</v>
      </c>
      <c r="D24" s="58"/>
      <c r="E24" s="59"/>
      <c r="F24" s="1">
        <v>110</v>
      </c>
      <c r="G24" s="9"/>
      <c r="H24" s="1">
        <f t="shared" si="2"/>
        <v>110</v>
      </c>
      <c r="I24" s="1"/>
      <c r="J24" s="8"/>
      <c r="K24" s="8"/>
      <c r="L24" s="10"/>
      <c r="M24" s="8"/>
    </row>
    <row r="25" spans="1:13" ht="21" customHeight="1" x14ac:dyDescent="0.15">
      <c r="A25" s="25" t="s">
        <v>34</v>
      </c>
      <c r="B25" s="25"/>
      <c r="C25" s="21" t="s">
        <v>35</v>
      </c>
      <c r="D25" s="58">
        <v>244.08</v>
      </c>
      <c r="E25" s="59">
        <v>365028</v>
      </c>
      <c r="F25" s="1">
        <v>351539.4</v>
      </c>
      <c r="G25" s="9">
        <f t="shared" ref="G25:G26" si="3">F25/E25*100</f>
        <v>96.304776619875739</v>
      </c>
      <c r="H25" s="1">
        <f t="shared" si="2"/>
        <v>351295.32</v>
      </c>
      <c r="I25" s="1"/>
      <c r="J25" s="8"/>
      <c r="K25" s="8"/>
      <c r="L25" s="10"/>
      <c r="M25" s="8"/>
    </row>
    <row r="26" spans="1:13" ht="21" customHeight="1" x14ac:dyDescent="0.15">
      <c r="A26" s="25" t="s">
        <v>36</v>
      </c>
      <c r="B26" s="25"/>
      <c r="C26" s="21" t="s">
        <v>37</v>
      </c>
      <c r="D26" s="58">
        <v>238.84</v>
      </c>
      <c r="E26" s="60">
        <v>365028</v>
      </c>
      <c r="F26" s="4">
        <v>351539.4</v>
      </c>
      <c r="G26" s="11">
        <f t="shared" si="3"/>
        <v>96.304776619875739</v>
      </c>
      <c r="H26" s="1">
        <f t="shared" si="2"/>
        <v>351300.56</v>
      </c>
      <c r="I26" s="1"/>
      <c r="J26" s="8"/>
      <c r="K26" s="8"/>
      <c r="L26" s="10"/>
      <c r="M26" s="8"/>
    </row>
    <row r="27" spans="1:13" ht="21" customHeight="1" x14ac:dyDescent="0.15">
      <c r="A27" s="24" t="s">
        <v>198</v>
      </c>
      <c r="B27" s="24"/>
      <c r="C27" s="21">
        <v>13030800</v>
      </c>
      <c r="D27" s="58">
        <v>5.24</v>
      </c>
      <c r="E27" s="61"/>
      <c r="F27" s="62"/>
      <c r="G27" s="63"/>
      <c r="H27" s="1">
        <f t="shared" si="2"/>
        <v>-5.24</v>
      </c>
      <c r="I27" s="1"/>
      <c r="J27" s="1"/>
      <c r="K27" s="1"/>
      <c r="L27" s="9"/>
      <c r="M27" s="1"/>
    </row>
    <row r="28" spans="1:13" ht="11.65" customHeight="1" x14ac:dyDescent="0.15">
      <c r="A28" s="25" t="s">
        <v>38</v>
      </c>
      <c r="B28" s="25"/>
      <c r="C28" s="21" t="s">
        <v>39</v>
      </c>
      <c r="D28" s="58">
        <v>10376389.09</v>
      </c>
      <c r="E28" s="64">
        <v>24086800</v>
      </c>
      <c r="F28" s="65">
        <v>13349847.23</v>
      </c>
      <c r="G28" s="66">
        <f>F28/E28*100</f>
        <v>55.423913637344938</v>
      </c>
      <c r="H28" s="1">
        <f t="shared" si="2"/>
        <v>2973458.1400000006</v>
      </c>
      <c r="I28" s="1"/>
      <c r="J28" s="8"/>
      <c r="K28" s="8"/>
      <c r="L28" s="10"/>
      <c r="M28" s="8"/>
    </row>
    <row r="29" spans="1:13" ht="21" customHeight="1" x14ac:dyDescent="0.15">
      <c r="A29" s="25" t="s">
        <v>40</v>
      </c>
      <c r="B29" s="25"/>
      <c r="C29" s="21" t="s">
        <v>41</v>
      </c>
      <c r="D29" s="58">
        <v>1600882.53</v>
      </c>
      <c r="E29" s="59">
        <v>4000800</v>
      </c>
      <c r="F29" s="1">
        <v>2058447.03</v>
      </c>
      <c r="G29" s="66">
        <f t="shared" ref="G29:G92" si="4">F29/E29*100</f>
        <v>51.450885572885419</v>
      </c>
      <c r="H29" s="1">
        <f t="shared" si="2"/>
        <v>457564.5</v>
      </c>
      <c r="I29" s="1"/>
      <c r="J29" s="8"/>
      <c r="K29" s="8"/>
      <c r="L29" s="10"/>
      <c r="M29" s="8"/>
    </row>
    <row r="30" spans="1:13" ht="11.65" customHeight="1" x14ac:dyDescent="0.15">
      <c r="A30" s="25" t="s">
        <v>42</v>
      </c>
      <c r="B30" s="25"/>
      <c r="C30" s="21" t="s">
        <v>43</v>
      </c>
      <c r="D30" s="58">
        <v>1600882.53</v>
      </c>
      <c r="E30" s="59">
        <v>4000800</v>
      </c>
      <c r="F30" s="1">
        <v>2058447.03</v>
      </c>
      <c r="G30" s="66">
        <f t="shared" si="4"/>
        <v>51.450885572885419</v>
      </c>
      <c r="H30" s="1">
        <f t="shared" si="2"/>
        <v>457564.5</v>
      </c>
      <c r="I30" s="1"/>
      <c r="J30" s="8"/>
      <c r="K30" s="8"/>
      <c r="L30" s="10"/>
      <c r="M30" s="8"/>
    </row>
    <row r="31" spans="1:13" ht="21" customHeight="1" x14ac:dyDescent="0.15">
      <c r="A31" s="25" t="s">
        <v>44</v>
      </c>
      <c r="B31" s="25"/>
      <c r="C31" s="21" t="s">
        <v>45</v>
      </c>
      <c r="D31" s="58">
        <v>5531790.5499999998</v>
      </c>
      <c r="E31" s="59">
        <v>13920000</v>
      </c>
      <c r="F31" s="1">
        <v>6990875.9699999997</v>
      </c>
      <c r="G31" s="66">
        <f t="shared" si="4"/>
        <v>50.221810129310342</v>
      </c>
      <c r="H31" s="1">
        <f t="shared" si="2"/>
        <v>1459085.42</v>
      </c>
      <c r="I31" s="1"/>
      <c r="J31" s="8"/>
      <c r="K31" s="8"/>
      <c r="L31" s="10"/>
      <c r="M31" s="8"/>
    </row>
    <row r="32" spans="1:13" ht="11.65" customHeight="1" x14ac:dyDescent="0.15">
      <c r="A32" s="25" t="s">
        <v>42</v>
      </c>
      <c r="B32" s="25"/>
      <c r="C32" s="21" t="s">
        <v>46</v>
      </c>
      <c r="D32" s="58">
        <v>5531790.5499999998</v>
      </c>
      <c r="E32" s="59">
        <v>13920000</v>
      </c>
      <c r="F32" s="1">
        <v>6990875.9699999997</v>
      </c>
      <c r="G32" s="66">
        <f t="shared" si="4"/>
        <v>50.221810129310342</v>
      </c>
      <c r="H32" s="1">
        <f t="shared" si="2"/>
        <v>1459085.42</v>
      </c>
      <c r="I32" s="1"/>
      <c r="J32" s="8"/>
      <c r="K32" s="8"/>
      <c r="L32" s="10"/>
      <c r="M32" s="8"/>
    </row>
    <row r="33" spans="1:13" ht="21" customHeight="1" x14ac:dyDescent="0.15">
      <c r="A33" s="25" t="s">
        <v>47</v>
      </c>
      <c r="B33" s="25"/>
      <c r="C33" s="21" t="s">
        <v>48</v>
      </c>
      <c r="D33" s="58">
        <v>3243716.01</v>
      </c>
      <c r="E33" s="59">
        <v>6166000</v>
      </c>
      <c r="F33" s="1">
        <v>4300524.2300000004</v>
      </c>
      <c r="G33" s="66">
        <f t="shared" si="4"/>
        <v>69.745770840090827</v>
      </c>
      <c r="H33" s="1">
        <f t="shared" si="2"/>
        <v>1056808.2200000007</v>
      </c>
      <c r="I33" s="1"/>
      <c r="J33" s="8"/>
      <c r="K33" s="8"/>
      <c r="L33" s="10"/>
      <c r="M33" s="8"/>
    </row>
    <row r="34" spans="1:13" ht="21" customHeight="1" x14ac:dyDescent="0.15">
      <c r="A34" s="25" t="s">
        <v>49</v>
      </c>
      <c r="B34" s="25"/>
      <c r="C34" s="21" t="s">
        <v>50</v>
      </c>
      <c r="D34" s="58">
        <v>35003588.950000003</v>
      </c>
      <c r="E34" s="59">
        <v>85193800</v>
      </c>
      <c r="F34" s="1">
        <v>50368679.090000004</v>
      </c>
      <c r="G34" s="66">
        <f t="shared" si="4"/>
        <v>59.122470285396354</v>
      </c>
      <c r="H34" s="1">
        <f t="shared" si="2"/>
        <v>15365090.140000001</v>
      </c>
      <c r="I34" s="1"/>
      <c r="J34" s="8"/>
      <c r="K34" s="8"/>
      <c r="L34" s="10"/>
      <c r="M34" s="8"/>
    </row>
    <row r="35" spans="1:13" ht="11.65" customHeight="1" x14ac:dyDescent="0.15">
      <c r="A35" s="25" t="s">
        <v>51</v>
      </c>
      <c r="B35" s="25"/>
      <c r="C35" s="21" t="s">
        <v>52</v>
      </c>
      <c r="D35" s="58">
        <v>17572231.060000002</v>
      </c>
      <c r="E35" s="59">
        <v>46834500</v>
      </c>
      <c r="F35" s="1">
        <v>27793506.890000001</v>
      </c>
      <c r="G35" s="66">
        <f t="shared" si="4"/>
        <v>59.344087990690618</v>
      </c>
      <c r="H35" s="1">
        <f t="shared" si="2"/>
        <v>10221275.829999998</v>
      </c>
      <c r="I35" s="1"/>
      <c r="J35" s="8"/>
      <c r="K35" s="8"/>
      <c r="L35" s="10"/>
      <c r="M35" s="8"/>
    </row>
    <row r="36" spans="1:13" ht="35.25" customHeight="1" x14ac:dyDescent="0.15">
      <c r="A36" s="25" t="s">
        <v>53</v>
      </c>
      <c r="B36" s="25"/>
      <c r="C36" s="21" t="s">
        <v>54</v>
      </c>
      <c r="D36" s="58">
        <v>7687.63</v>
      </c>
      <c r="E36" s="59">
        <v>18093</v>
      </c>
      <c r="F36" s="1">
        <v>8773.76</v>
      </c>
      <c r="G36" s="66">
        <f t="shared" si="4"/>
        <v>48.492566185817722</v>
      </c>
      <c r="H36" s="1">
        <f t="shared" si="2"/>
        <v>1086.1300000000001</v>
      </c>
      <c r="I36" s="1"/>
      <c r="J36" s="8"/>
      <c r="K36" s="8"/>
      <c r="L36" s="10"/>
      <c r="M36" s="8"/>
    </row>
    <row r="37" spans="1:13" ht="29.85" customHeight="1" x14ac:dyDescent="0.15">
      <c r="A37" s="25" t="s">
        <v>55</v>
      </c>
      <c r="B37" s="25"/>
      <c r="C37" s="21" t="s">
        <v>56</v>
      </c>
      <c r="D37" s="58">
        <v>37566.080000000002</v>
      </c>
      <c r="E37" s="59">
        <v>215280</v>
      </c>
      <c r="F37" s="1">
        <v>73493.210000000006</v>
      </c>
      <c r="G37" s="66">
        <f t="shared" si="4"/>
        <v>34.138429022668156</v>
      </c>
      <c r="H37" s="1">
        <f t="shared" si="2"/>
        <v>35927.130000000005</v>
      </c>
      <c r="I37" s="1"/>
      <c r="J37" s="8"/>
      <c r="K37" s="8"/>
      <c r="L37" s="10"/>
      <c r="M37" s="8"/>
    </row>
    <row r="38" spans="1:13" ht="34.5" customHeight="1" x14ac:dyDescent="0.15">
      <c r="A38" s="25" t="s">
        <v>57</v>
      </c>
      <c r="B38" s="25"/>
      <c r="C38" s="21" t="s">
        <v>58</v>
      </c>
      <c r="D38" s="58">
        <v>100236.39</v>
      </c>
      <c r="E38" s="59">
        <v>357410</v>
      </c>
      <c r="F38" s="1">
        <v>124069.51</v>
      </c>
      <c r="G38" s="66">
        <f t="shared" si="4"/>
        <v>34.71349710416608</v>
      </c>
      <c r="H38" s="1">
        <f t="shared" si="2"/>
        <v>23833.119999999995</v>
      </c>
      <c r="I38" s="1"/>
      <c r="J38" s="8"/>
      <c r="K38" s="8"/>
      <c r="L38" s="10"/>
      <c r="M38" s="8"/>
    </row>
    <row r="39" spans="1:13" ht="29.85" customHeight="1" x14ac:dyDescent="0.15">
      <c r="A39" s="25" t="s">
        <v>59</v>
      </c>
      <c r="B39" s="25"/>
      <c r="C39" s="21" t="s">
        <v>60</v>
      </c>
      <c r="D39" s="58">
        <v>626050.69999999995</v>
      </c>
      <c r="E39" s="59">
        <v>1724417</v>
      </c>
      <c r="F39" s="1">
        <v>1559219.37</v>
      </c>
      <c r="G39" s="66">
        <f t="shared" si="4"/>
        <v>90.42008806454588</v>
      </c>
      <c r="H39" s="1">
        <f t="shared" si="2"/>
        <v>933168.67000000016</v>
      </c>
      <c r="I39" s="1"/>
      <c r="J39" s="8"/>
      <c r="K39" s="8"/>
      <c r="L39" s="10"/>
      <c r="M39" s="8"/>
    </row>
    <row r="40" spans="1:13" ht="11.65" customHeight="1" x14ac:dyDescent="0.15">
      <c r="A40" s="25" t="s">
        <v>61</v>
      </c>
      <c r="B40" s="25"/>
      <c r="C40" s="21" t="s">
        <v>62</v>
      </c>
      <c r="D40" s="58">
        <v>6328507.5499999998</v>
      </c>
      <c r="E40" s="59">
        <v>15811300</v>
      </c>
      <c r="F40" s="1">
        <v>8920927.4800000004</v>
      </c>
      <c r="G40" s="66">
        <f t="shared" si="4"/>
        <v>56.421214447894862</v>
      </c>
      <c r="H40" s="1">
        <f t="shared" si="2"/>
        <v>2592419.9300000006</v>
      </c>
      <c r="I40" s="1"/>
      <c r="J40" s="8"/>
      <c r="K40" s="8"/>
      <c r="L40" s="10"/>
      <c r="M40" s="8"/>
    </row>
    <row r="41" spans="1:13" ht="11.65" customHeight="1" x14ac:dyDescent="0.15">
      <c r="A41" s="25" t="s">
        <v>63</v>
      </c>
      <c r="B41" s="25"/>
      <c r="C41" s="21" t="s">
        <v>64</v>
      </c>
      <c r="D41" s="58">
        <v>8295570.3499999996</v>
      </c>
      <c r="E41" s="59">
        <v>21593000</v>
      </c>
      <c r="F41" s="1">
        <v>14630330.470000001</v>
      </c>
      <c r="G41" s="66">
        <f t="shared" si="4"/>
        <v>67.754969064048538</v>
      </c>
      <c r="H41" s="1">
        <f t="shared" si="2"/>
        <v>6334760.120000001</v>
      </c>
      <c r="I41" s="1"/>
      <c r="J41" s="8"/>
      <c r="K41" s="8"/>
      <c r="L41" s="10"/>
      <c r="M41" s="8"/>
    </row>
    <row r="42" spans="1:13" ht="11.65" customHeight="1" x14ac:dyDescent="0.15">
      <c r="A42" s="25" t="s">
        <v>65</v>
      </c>
      <c r="B42" s="25"/>
      <c r="C42" s="21" t="s">
        <v>66</v>
      </c>
      <c r="D42" s="58">
        <v>427946.93</v>
      </c>
      <c r="E42" s="59">
        <v>2175000</v>
      </c>
      <c r="F42" s="1">
        <v>530508.77</v>
      </c>
      <c r="G42" s="66">
        <f t="shared" si="4"/>
        <v>24.391207816091956</v>
      </c>
      <c r="H42" s="1">
        <f t="shared" si="2"/>
        <v>102561.84000000003</v>
      </c>
      <c r="I42" s="1"/>
      <c r="J42" s="8"/>
      <c r="K42" s="8"/>
      <c r="L42" s="10"/>
      <c r="M42" s="8"/>
    </row>
    <row r="43" spans="1:13" ht="11.65" customHeight="1" x14ac:dyDescent="0.15">
      <c r="A43" s="25" t="s">
        <v>67</v>
      </c>
      <c r="B43" s="25"/>
      <c r="C43" s="21" t="s">
        <v>68</v>
      </c>
      <c r="D43" s="58">
        <v>1613089.08</v>
      </c>
      <c r="E43" s="59">
        <v>4735000</v>
      </c>
      <c r="F43" s="1">
        <v>1855534.32</v>
      </c>
      <c r="G43" s="66">
        <f t="shared" si="4"/>
        <v>39.187630834213309</v>
      </c>
      <c r="H43" s="1">
        <f t="shared" si="2"/>
        <v>242445.24</v>
      </c>
      <c r="I43" s="1"/>
      <c r="J43" s="8"/>
      <c r="K43" s="8"/>
      <c r="L43" s="10"/>
      <c r="M43" s="8"/>
    </row>
    <row r="44" spans="1:13" ht="11.65" customHeight="1" x14ac:dyDescent="0.15">
      <c r="A44" s="25" t="s">
        <v>69</v>
      </c>
      <c r="B44" s="25"/>
      <c r="C44" s="21" t="s">
        <v>70</v>
      </c>
      <c r="D44" s="58">
        <v>96617.35</v>
      </c>
      <c r="E44" s="59">
        <v>159000</v>
      </c>
      <c r="F44" s="1">
        <v>38500</v>
      </c>
      <c r="G44" s="66">
        <f t="shared" si="4"/>
        <v>24.213836477987421</v>
      </c>
      <c r="H44" s="1">
        <f t="shared" si="2"/>
        <v>-58117.350000000006</v>
      </c>
      <c r="I44" s="1"/>
      <c r="J44" s="8"/>
      <c r="K44" s="8"/>
      <c r="L44" s="10"/>
      <c r="M44" s="8"/>
    </row>
    <row r="45" spans="1:13" ht="11.65" customHeight="1" x14ac:dyDescent="0.15">
      <c r="A45" s="25" t="s">
        <v>71</v>
      </c>
      <c r="B45" s="25"/>
      <c r="C45" s="21" t="s">
        <v>72</v>
      </c>
      <c r="D45" s="58">
        <v>38959</v>
      </c>
      <c r="E45" s="59">
        <v>46000</v>
      </c>
      <c r="F45" s="1">
        <v>52150</v>
      </c>
      <c r="G45" s="66">
        <f t="shared" si="4"/>
        <v>113.3695652173913</v>
      </c>
      <c r="H45" s="1">
        <f t="shared" si="2"/>
        <v>13191</v>
      </c>
      <c r="I45" s="1"/>
      <c r="J45" s="8"/>
      <c r="K45" s="8"/>
      <c r="L45" s="10"/>
      <c r="M45" s="8"/>
    </row>
    <row r="46" spans="1:13" ht="11.65" customHeight="1" x14ac:dyDescent="0.15">
      <c r="A46" s="25" t="s">
        <v>73</v>
      </c>
      <c r="B46" s="25"/>
      <c r="C46" s="21" t="s">
        <v>74</v>
      </c>
      <c r="D46" s="58">
        <v>5398.01</v>
      </c>
      <c r="E46" s="59">
        <v>19100</v>
      </c>
      <c r="F46" s="1">
        <v>24817.42</v>
      </c>
      <c r="G46" s="66">
        <f t="shared" si="4"/>
        <v>129.93413612565442</v>
      </c>
      <c r="H46" s="1">
        <f t="shared" si="2"/>
        <v>19419.409999999996</v>
      </c>
      <c r="I46" s="1"/>
      <c r="J46" s="8"/>
      <c r="K46" s="8"/>
      <c r="L46" s="10"/>
      <c r="M46" s="8"/>
    </row>
    <row r="47" spans="1:13" ht="11.65" customHeight="1" x14ac:dyDescent="0.15">
      <c r="A47" s="25" t="s">
        <v>75</v>
      </c>
      <c r="B47" s="25"/>
      <c r="C47" s="21" t="s">
        <v>76</v>
      </c>
      <c r="D47" s="62"/>
      <c r="E47" s="59">
        <v>2800</v>
      </c>
      <c r="F47" s="1">
        <v>2800</v>
      </c>
      <c r="G47" s="66">
        <f t="shared" si="4"/>
        <v>100</v>
      </c>
      <c r="H47" s="1">
        <f t="shared" si="2"/>
        <v>2800</v>
      </c>
      <c r="I47" s="1"/>
      <c r="J47" s="8"/>
      <c r="K47" s="8"/>
      <c r="L47" s="10"/>
      <c r="M47" s="8"/>
    </row>
    <row r="48" spans="1:13" ht="11.65" customHeight="1" x14ac:dyDescent="0.15">
      <c r="A48" s="25" t="s">
        <v>77</v>
      </c>
      <c r="B48" s="25"/>
      <c r="C48" s="21" t="s">
        <v>78</v>
      </c>
      <c r="D48" s="58">
        <v>5398.01</v>
      </c>
      <c r="E48" s="59">
        <v>16300</v>
      </c>
      <c r="F48" s="1">
        <v>22017.42</v>
      </c>
      <c r="G48" s="66">
        <f t="shared" si="4"/>
        <v>135.07619631901838</v>
      </c>
      <c r="H48" s="1">
        <f t="shared" si="2"/>
        <v>16619.409999999996</v>
      </c>
      <c r="I48" s="1"/>
      <c r="J48" s="8"/>
      <c r="K48" s="8"/>
      <c r="L48" s="10"/>
      <c r="M48" s="8"/>
    </row>
    <row r="49" spans="1:13" ht="11.65" customHeight="1" x14ac:dyDescent="0.15">
      <c r="A49" s="25" t="s">
        <v>79</v>
      </c>
      <c r="B49" s="25"/>
      <c r="C49" s="21" t="s">
        <v>80</v>
      </c>
      <c r="D49" s="58">
        <v>17425959.879999999</v>
      </c>
      <c r="E49" s="59">
        <v>38340200</v>
      </c>
      <c r="F49" s="1">
        <v>22550354.780000001</v>
      </c>
      <c r="G49" s="66">
        <f t="shared" si="4"/>
        <v>58.816476648530788</v>
      </c>
      <c r="H49" s="1">
        <f t="shared" si="2"/>
        <v>5124394.9000000022</v>
      </c>
      <c r="I49" s="1"/>
      <c r="J49" s="8"/>
      <c r="K49" s="8"/>
      <c r="L49" s="10"/>
      <c r="M49" s="8"/>
    </row>
    <row r="50" spans="1:13" ht="11.65" customHeight="1" x14ac:dyDescent="0.15">
      <c r="A50" s="25" t="s">
        <v>81</v>
      </c>
      <c r="B50" s="25"/>
      <c r="C50" s="21" t="s">
        <v>82</v>
      </c>
      <c r="D50" s="58">
        <v>1007317.98</v>
      </c>
      <c r="E50" s="59">
        <v>2076120</v>
      </c>
      <c r="F50" s="1">
        <v>1455640.36</v>
      </c>
      <c r="G50" s="66">
        <f t="shared" si="4"/>
        <v>70.113498256362845</v>
      </c>
      <c r="H50" s="1">
        <f t="shared" si="2"/>
        <v>448322.38000000012</v>
      </c>
      <c r="I50" s="1"/>
      <c r="J50" s="8"/>
      <c r="K50" s="8"/>
      <c r="L50" s="10"/>
      <c r="M50" s="8"/>
    </row>
    <row r="51" spans="1:13" ht="11.65" customHeight="1" x14ac:dyDescent="0.15">
      <c r="A51" s="25" t="s">
        <v>83</v>
      </c>
      <c r="B51" s="25"/>
      <c r="C51" s="21" t="s">
        <v>84</v>
      </c>
      <c r="D51" s="58">
        <v>16293641.9</v>
      </c>
      <c r="E51" s="59">
        <v>31200715</v>
      </c>
      <c r="F51" s="1">
        <v>19722376.09</v>
      </c>
      <c r="G51" s="66">
        <f t="shared" si="4"/>
        <v>63.211295286021482</v>
      </c>
      <c r="H51" s="1">
        <f t="shared" si="2"/>
        <v>3428734.1899999995</v>
      </c>
      <c r="I51" s="1"/>
      <c r="J51" s="8"/>
      <c r="K51" s="8"/>
      <c r="L51" s="10"/>
      <c r="M51" s="8"/>
    </row>
    <row r="52" spans="1:13" ht="40.5" customHeight="1" x14ac:dyDescent="0.15">
      <c r="A52" s="25" t="s">
        <v>85</v>
      </c>
      <c r="B52" s="25"/>
      <c r="C52" s="21" t="s">
        <v>86</v>
      </c>
      <c r="D52" s="58">
        <v>125000</v>
      </c>
      <c r="E52" s="59">
        <v>5063365</v>
      </c>
      <c r="F52" s="1">
        <v>1372338.33</v>
      </c>
      <c r="G52" s="66">
        <f t="shared" si="4"/>
        <v>27.103286648306018</v>
      </c>
      <c r="H52" s="1">
        <f t="shared" si="2"/>
        <v>1247338.33</v>
      </c>
      <c r="I52" s="1"/>
      <c r="J52" s="8"/>
      <c r="K52" s="8"/>
      <c r="L52" s="10"/>
      <c r="M52" s="8"/>
    </row>
    <row r="53" spans="1:13" ht="11.65" customHeight="1" x14ac:dyDescent="0.15">
      <c r="A53" s="25" t="s">
        <v>87</v>
      </c>
      <c r="B53" s="25"/>
      <c r="C53" s="21" t="s">
        <v>88</v>
      </c>
      <c r="D53" s="62"/>
      <c r="E53" s="59"/>
      <c r="F53" s="1"/>
      <c r="G53" s="66"/>
      <c r="H53" s="1"/>
      <c r="I53" s="1">
        <v>143255.49000000002</v>
      </c>
      <c r="J53" s="1">
        <v>305767</v>
      </c>
      <c r="K53" s="1">
        <v>191409.94</v>
      </c>
      <c r="L53" s="10">
        <f t="shared" ref="L53:L67" si="5">K53/J53*100</f>
        <v>62.59993393662495</v>
      </c>
      <c r="M53" s="8">
        <f t="shared" ref="M53:M67" si="6">K53-I53</f>
        <v>48154.449999999983</v>
      </c>
    </row>
    <row r="54" spans="1:13" ht="11.65" customHeight="1" x14ac:dyDescent="0.15">
      <c r="A54" s="25" t="s">
        <v>89</v>
      </c>
      <c r="B54" s="25"/>
      <c r="C54" s="21" t="s">
        <v>90</v>
      </c>
      <c r="D54" s="62"/>
      <c r="E54" s="59"/>
      <c r="F54" s="8"/>
      <c r="G54" s="66"/>
      <c r="H54" s="1"/>
      <c r="I54" s="1">
        <v>143255.49000000002</v>
      </c>
      <c r="J54" s="1">
        <v>305767</v>
      </c>
      <c r="K54" s="1">
        <v>191409.94</v>
      </c>
      <c r="L54" s="10">
        <f t="shared" si="5"/>
        <v>62.59993393662495</v>
      </c>
      <c r="M54" s="8">
        <f t="shared" si="6"/>
        <v>48154.449999999983</v>
      </c>
    </row>
    <row r="55" spans="1:13" ht="45" customHeight="1" x14ac:dyDescent="0.15">
      <c r="A55" s="25" t="s">
        <v>91</v>
      </c>
      <c r="B55" s="25"/>
      <c r="C55" s="21" t="s">
        <v>92</v>
      </c>
      <c r="D55" s="62"/>
      <c r="E55" s="59"/>
      <c r="F55" s="8"/>
      <c r="G55" s="66"/>
      <c r="H55" s="1"/>
      <c r="I55" s="1">
        <v>76838.740000000005</v>
      </c>
      <c r="J55" s="1">
        <v>168100</v>
      </c>
      <c r="K55" s="1">
        <v>96255.15</v>
      </c>
      <c r="L55" s="10">
        <f t="shared" ref="L55" si="7">K55/J55*100</f>
        <v>57.260648423557406</v>
      </c>
      <c r="M55" s="8">
        <f t="shared" ref="M55" si="8">K55-I55</f>
        <v>19416.409999999989</v>
      </c>
    </row>
    <row r="56" spans="1:13" ht="21" customHeight="1" x14ac:dyDescent="0.15">
      <c r="A56" s="25" t="s">
        <v>93</v>
      </c>
      <c r="B56" s="25"/>
      <c r="C56" s="21" t="s">
        <v>94</v>
      </c>
      <c r="D56" s="62"/>
      <c r="E56" s="59"/>
      <c r="F56" s="8"/>
      <c r="G56" s="66"/>
      <c r="H56" s="1"/>
      <c r="I56" s="1">
        <v>356.57</v>
      </c>
      <c r="J56" s="1">
        <v>1267</v>
      </c>
      <c r="K56" s="1">
        <v>395.29</v>
      </c>
      <c r="L56" s="10">
        <f t="shared" ref="L56:L58" si="9">K56/J56*100</f>
        <v>31.198895027624314</v>
      </c>
      <c r="M56" s="8">
        <f t="shared" ref="M56:M60" si="10">K56-I56</f>
        <v>38.720000000000027</v>
      </c>
    </row>
    <row r="57" spans="1:13" ht="29.85" customHeight="1" x14ac:dyDescent="0.15">
      <c r="A57" s="25" t="s">
        <v>95</v>
      </c>
      <c r="B57" s="25"/>
      <c r="C57" s="21" t="s">
        <v>96</v>
      </c>
      <c r="D57" s="62"/>
      <c r="E57" s="59"/>
      <c r="F57" s="8"/>
      <c r="G57" s="66"/>
      <c r="H57" s="1"/>
      <c r="I57" s="67">
        <v>51378.74</v>
      </c>
      <c r="J57" s="4">
        <v>136400</v>
      </c>
      <c r="K57" s="4">
        <v>94759.5</v>
      </c>
      <c r="L57" s="10">
        <f t="shared" si="9"/>
        <v>69.471774193548384</v>
      </c>
      <c r="M57" s="8">
        <f t="shared" si="10"/>
        <v>43380.76</v>
      </c>
    </row>
    <row r="58" spans="1:13" ht="29.85" customHeight="1" x14ac:dyDescent="0.15">
      <c r="A58" s="24" t="s">
        <v>207</v>
      </c>
      <c r="B58" s="24"/>
      <c r="C58" s="21" t="s">
        <v>208</v>
      </c>
      <c r="D58" s="62"/>
      <c r="E58" s="59"/>
      <c r="F58" s="1"/>
      <c r="G58" s="66"/>
      <c r="H58" s="1"/>
      <c r="I58" s="1">
        <v>14681.44</v>
      </c>
      <c r="J58" s="62"/>
      <c r="K58" s="62"/>
      <c r="L58" s="10"/>
      <c r="M58" s="8">
        <f t="shared" si="10"/>
        <v>-14681.44</v>
      </c>
    </row>
    <row r="59" spans="1:13" ht="11.65" customHeight="1" x14ac:dyDescent="0.15">
      <c r="A59" s="32" t="s">
        <v>97</v>
      </c>
      <c r="B59" s="32"/>
      <c r="C59" s="21" t="s">
        <v>98</v>
      </c>
      <c r="D59" s="58">
        <v>2694638.7600000002</v>
      </c>
      <c r="E59" s="59">
        <v>9065572</v>
      </c>
      <c r="F59" s="1">
        <v>6682743.5600000005</v>
      </c>
      <c r="G59" s="66">
        <f t="shared" si="4"/>
        <v>73.715630519508309</v>
      </c>
      <c r="H59" s="1">
        <f t="shared" si="2"/>
        <v>3988104.8000000003</v>
      </c>
      <c r="I59" s="1">
        <v>4409280.16</v>
      </c>
      <c r="J59" s="65">
        <v>6562822.8399999999</v>
      </c>
      <c r="K59" s="65">
        <v>7378772.5499999998</v>
      </c>
      <c r="L59" s="10">
        <f t="shared" si="5"/>
        <v>112.43290775772334</v>
      </c>
      <c r="M59" s="8">
        <f t="shared" si="10"/>
        <v>2969492.3899999997</v>
      </c>
    </row>
    <row r="60" spans="1:13" ht="11.65" customHeight="1" x14ac:dyDescent="0.15">
      <c r="A60" s="25" t="s">
        <v>99</v>
      </c>
      <c r="B60" s="25"/>
      <c r="C60" s="21" t="s">
        <v>100</v>
      </c>
      <c r="D60" s="58">
        <v>290553.66000000003</v>
      </c>
      <c r="E60" s="59">
        <v>1351772</v>
      </c>
      <c r="F60" s="1">
        <v>852503.71</v>
      </c>
      <c r="G60" s="66">
        <f t="shared" si="4"/>
        <v>63.06564346650174</v>
      </c>
      <c r="H60" s="1">
        <f t="shared" si="2"/>
        <v>561950.04999999993</v>
      </c>
      <c r="J60" s="1">
        <v>444109.84</v>
      </c>
      <c r="K60" s="1">
        <v>1541534.87</v>
      </c>
      <c r="L60" s="10">
        <f t="shared" si="5"/>
        <v>347.10666847642915</v>
      </c>
      <c r="M60" s="8">
        <f t="shared" si="10"/>
        <v>1541534.87</v>
      </c>
    </row>
    <row r="61" spans="1:13" ht="57.75" customHeight="1" x14ac:dyDescent="0.15">
      <c r="A61" s="25" t="s">
        <v>101</v>
      </c>
      <c r="B61" s="25"/>
      <c r="C61" s="21" t="s">
        <v>102</v>
      </c>
      <c r="D61" s="58">
        <v>180917.04</v>
      </c>
      <c r="E61" s="59">
        <v>210000</v>
      </c>
      <c r="F61" s="1">
        <v>134332</v>
      </c>
      <c r="G61" s="66">
        <f t="shared" si="4"/>
        <v>63.967619047619053</v>
      </c>
      <c r="H61" s="1">
        <f t="shared" si="2"/>
        <v>-46585.040000000008</v>
      </c>
      <c r="I61" s="1"/>
      <c r="J61" s="1"/>
      <c r="K61" s="1"/>
      <c r="L61" s="10"/>
      <c r="M61" s="8"/>
    </row>
    <row r="62" spans="1:13" ht="29.85" customHeight="1" x14ac:dyDescent="0.15">
      <c r="A62" s="25" t="s">
        <v>103</v>
      </c>
      <c r="B62" s="25"/>
      <c r="C62" s="21" t="s">
        <v>104</v>
      </c>
      <c r="D62" s="58">
        <v>180917.04</v>
      </c>
      <c r="E62" s="59">
        <v>210000</v>
      </c>
      <c r="F62" s="1">
        <v>134332</v>
      </c>
      <c r="G62" s="66">
        <f t="shared" si="4"/>
        <v>63.967619047619053</v>
      </c>
      <c r="H62" s="1">
        <f t="shared" si="2"/>
        <v>-46585.040000000008</v>
      </c>
      <c r="I62" s="1"/>
      <c r="J62" s="1"/>
      <c r="K62" s="1"/>
      <c r="L62" s="10"/>
      <c r="M62" s="8"/>
    </row>
    <row r="63" spans="1:13" ht="11.65" customHeight="1" x14ac:dyDescent="0.15">
      <c r="A63" s="25" t="s">
        <v>105</v>
      </c>
      <c r="B63" s="25"/>
      <c r="C63" s="21" t="s">
        <v>106</v>
      </c>
      <c r="D63" s="58">
        <v>109636.62</v>
      </c>
      <c r="E63" s="59">
        <v>1141772</v>
      </c>
      <c r="F63" s="1">
        <v>718171.71</v>
      </c>
      <c r="G63" s="66">
        <f t="shared" si="4"/>
        <v>62.899747935664905</v>
      </c>
      <c r="H63" s="1">
        <f t="shared" si="2"/>
        <v>608535.09</v>
      </c>
      <c r="I63" s="1"/>
      <c r="J63" s="1"/>
      <c r="K63" s="1"/>
      <c r="L63" s="10"/>
      <c r="M63" s="8"/>
    </row>
    <row r="64" spans="1:13" ht="11.65" customHeight="1" x14ac:dyDescent="0.15">
      <c r="A64" s="25" t="s">
        <v>107</v>
      </c>
      <c r="B64" s="25"/>
      <c r="C64" s="21" t="s">
        <v>108</v>
      </c>
      <c r="D64" s="58">
        <v>10656.62</v>
      </c>
      <c r="E64" s="59">
        <v>80200</v>
      </c>
      <c r="F64" s="1">
        <v>69183.710000000006</v>
      </c>
      <c r="G64" s="66">
        <f t="shared" si="4"/>
        <v>86.263977556109737</v>
      </c>
      <c r="H64" s="1">
        <f t="shared" si="2"/>
        <v>58527.090000000004</v>
      </c>
      <c r="I64" s="1"/>
      <c r="J64" s="1"/>
      <c r="K64" s="1"/>
      <c r="L64" s="10"/>
      <c r="M64" s="8"/>
    </row>
    <row r="65" spans="1:13" ht="29.85" customHeight="1" x14ac:dyDescent="0.15">
      <c r="A65" s="25" t="s">
        <v>109</v>
      </c>
      <c r="B65" s="25"/>
      <c r="C65" s="21" t="s">
        <v>110</v>
      </c>
      <c r="D65" s="58">
        <v>98980</v>
      </c>
      <c r="E65" s="59">
        <v>38572</v>
      </c>
      <c r="F65" s="1">
        <v>51811</v>
      </c>
      <c r="G65" s="66">
        <f t="shared" si="4"/>
        <v>134.3228248470393</v>
      </c>
      <c r="H65" s="1">
        <f t="shared" si="2"/>
        <v>-47169</v>
      </c>
      <c r="I65" s="1"/>
      <c r="J65" s="1"/>
      <c r="K65" s="1"/>
      <c r="L65" s="10"/>
      <c r="M65" s="8"/>
    </row>
    <row r="66" spans="1:13" ht="11.65" customHeight="1" x14ac:dyDescent="0.15">
      <c r="A66" s="25" t="s">
        <v>111</v>
      </c>
      <c r="B66" s="25"/>
      <c r="C66" s="21" t="s">
        <v>112</v>
      </c>
      <c r="D66" s="62"/>
      <c r="E66" s="59">
        <v>1023000</v>
      </c>
      <c r="F66" s="1">
        <v>597177</v>
      </c>
      <c r="G66" s="66">
        <f t="shared" si="4"/>
        <v>58.375073313782991</v>
      </c>
      <c r="H66" s="1">
        <f t="shared" si="2"/>
        <v>597177</v>
      </c>
      <c r="I66" s="1"/>
      <c r="J66" s="1"/>
      <c r="K66" s="1"/>
      <c r="L66" s="10"/>
      <c r="M66" s="8"/>
    </row>
    <row r="67" spans="1:13" ht="21" customHeight="1" x14ac:dyDescent="0.15">
      <c r="A67" s="25" t="s">
        <v>113</v>
      </c>
      <c r="B67" s="25"/>
      <c r="C67" s="21" t="s">
        <v>114</v>
      </c>
      <c r="D67" s="62"/>
      <c r="E67" s="59"/>
      <c r="F67" s="1"/>
      <c r="G67" s="66"/>
      <c r="H67" s="1"/>
      <c r="I67" s="1"/>
      <c r="J67" s="1">
        <v>444109.84</v>
      </c>
      <c r="K67" s="1">
        <v>1541534.87</v>
      </c>
      <c r="L67" s="10">
        <f t="shared" si="5"/>
        <v>347.10666847642915</v>
      </c>
      <c r="M67" s="8">
        <f t="shared" si="6"/>
        <v>1541534.87</v>
      </c>
    </row>
    <row r="68" spans="1:13" ht="21" customHeight="1" x14ac:dyDescent="0.15">
      <c r="A68" s="25" t="s">
        <v>115</v>
      </c>
      <c r="B68" s="25"/>
      <c r="C68" s="21" t="s">
        <v>116</v>
      </c>
      <c r="D68" s="58">
        <v>2163952.4600000004</v>
      </c>
      <c r="E68" s="59">
        <v>4313800</v>
      </c>
      <c r="F68" s="1">
        <v>2682019.73</v>
      </c>
      <c r="G68" s="66">
        <f t="shared" si="4"/>
        <v>62.173019843293616</v>
      </c>
      <c r="H68" s="1">
        <f t="shared" si="2"/>
        <v>518067.26999999955</v>
      </c>
      <c r="I68" s="1"/>
      <c r="J68" s="1"/>
      <c r="K68" s="1"/>
      <c r="L68" s="10"/>
      <c r="M68" s="8"/>
    </row>
    <row r="69" spans="1:13" ht="11.65" customHeight="1" x14ac:dyDescent="0.15">
      <c r="A69" s="25" t="s">
        <v>117</v>
      </c>
      <c r="B69" s="25"/>
      <c r="C69" s="21" t="s">
        <v>118</v>
      </c>
      <c r="D69" s="58">
        <v>1571541.07</v>
      </c>
      <c r="E69" s="59">
        <v>3262200</v>
      </c>
      <c r="F69" s="1">
        <v>2190642.2199999997</v>
      </c>
      <c r="G69" s="66">
        <f t="shared" si="4"/>
        <v>67.152296609649923</v>
      </c>
      <c r="H69" s="1">
        <f t="shared" si="2"/>
        <v>619101.14999999967</v>
      </c>
      <c r="I69" s="1"/>
      <c r="J69" s="1"/>
      <c r="K69" s="1"/>
      <c r="L69" s="10"/>
      <c r="M69" s="8"/>
    </row>
    <row r="70" spans="1:13" ht="29.85" customHeight="1" x14ac:dyDescent="0.15">
      <c r="A70" s="25" t="s">
        <v>119</v>
      </c>
      <c r="B70" s="25"/>
      <c r="C70" s="21" t="s">
        <v>120</v>
      </c>
      <c r="D70" s="58">
        <v>84710</v>
      </c>
      <c r="E70" s="59">
        <v>140000</v>
      </c>
      <c r="F70" s="1">
        <v>133801</v>
      </c>
      <c r="G70" s="66">
        <f t="shared" si="4"/>
        <v>95.572142857142865</v>
      </c>
      <c r="H70" s="1">
        <f t="shared" si="2"/>
        <v>49091</v>
      </c>
      <c r="I70" s="1"/>
      <c r="J70" s="1"/>
      <c r="K70" s="1"/>
      <c r="L70" s="10"/>
      <c r="M70" s="8"/>
    </row>
    <row r="71" spans="1:13" ht="11.65" customHeight="1" x14ac:dyDescent="0.15">
      <c r="A71" s="25" t="s">
        <v>121</v>
      </c>
      <c r="B71" s="25"/>
      <c r="C71" s="21" t="s">
        <v>122</v>
      </c>
      <c r="D71" s="58">
        <v>1275937.07</v>
      </c>
      <c r="E71" s="59">
        <v>2757200</v>
      </c>
      <c r="F71" s="1">
        <v>1897577.22</v>
      </c>
      <c r="G71" s="66">
        <f t="shared" si="4"/>
        <v>68.822617873204692</v>
      </c>
      <c r="H71" s="1">
        <f t="shared" si="2"/>
        <v>621640.14999999991</v>
      </c>
      <c r="I71" s="1"/>
      <c r="J71" s="1"/>
      <c r="K71" s="1"/>
      <c r="L71" s="10"/>
      <c r="M71" s="8"/>
    </row>
    <row r="72" spans="1:13" ht="21" customHeight="1" x14ac:dyDescent="0.15">
      <c r="A72" s="25" t="s">
        <v>123</v>
      </c>
      <c r="B72" s="25"/>
      <c r="C72" s="21" t="s">
        <v>124</v>
      </c>
      <c r="D72" s="58">
        <v>207744</v>
      </c>
      <c r="E72" s="59">
        <v>365000</v>
      </c>
      <c r="F72" s="1">
        <v>159264</v>
      </c>
      <c r="G72" s="66">
        <f t="shared" si="4"/>
        <v>43.633972602739725</v>
      </c>
      <c r="H72" s="1">
        <f t="shared" si="2"/>
        <v>-48480</v>
      </c>
      <c r="I72" s="1"/>
      <c r="J72" s="1"/>
      <c r="K72" s="1"/>
      <c r="L72" s="10"/>
      <c r="M72" s="8"/>
    </row>
    <row r="73" spans="1:13" ht="21" customHeight="1" x14ac:dyDescent="0.15">
      <c r="A73" s="24" t="s">
        <v>199</v>
      </c>
      <c r="B73" s="24"/>
      <c r="C73" s="21" t="s">
        <v>200</v>
      </c>
      <c r="D73" s="58">
        <v>3150</v>
      </c>
      <c r="E73" s="59"/>
      <c r="F73" s="1"/>
      <c r="G73" s="66"/>
      <c r="H73" s="1">
        <f t="shared" si="2"/>
        <v>-3150</v>
      </c>
      <c r="I73" s="1"/>
      <c r="J73" s="1"/>
      <c r="K73" s="1"/>
      <c r="L73" s="9"/>
      <c r="M73" s="1"/>
    </row>
    <row r="74" spans="1:13" ht="21" customHeight="1" x14ac:dyDescent="0.15">
      <c r="A74" s="25" t="s">
        <v>125</v>
      </c>
      <c r="B74" s="25"/>
      <c r="C74" s="21" t="s">
        <v>126</v>
      </c>
      <c r="D74" s="58">
        <v>551283.79</v>
      </c>
      <c r="E74" s="59">
        <v>953400</v>
      </c>
      <c r="F74" s="1">
        <v>424988.87</v>
      </c>
      <c r="G74" s="66">
        <f t="shared" si="4"/>
        <v>44.576134885672332</v>
      </c>
      <c r="H74" s="1">
        <f t="shared" si="2"/>
        <v>-126294.92000000004</v>
      </c>
      <c r="I74" s="1"/>
      <c r="J74" s="1"/>
      <c r="K74" s="1"/>
      <c r="L74" s="10"/>
      <c r="M74" s="8"/>
    </row>
    <row r="75" spans="1:13" ht="29.85" customHeight="1" x14ac:dyDescent="0.15">
      <c r="A75" s="25" t="s">
        <v>127</v>
      </c>
      <c r="B75" s="25"/>
      <c r="C75" s="21" t="s">
        <v>128</v>
      </c>
      <c r="D75" s="58">
        <v>551283.79</v>
      </c>
      <c r="E75" s="59">
        <v>953400</v>
      </c>
      <c r="F75" s="1">
        <v>424988.87</v>
      </c>
      <c r="G75" s="66">
        <f t="shared" si="4"/>
        <v>44.576134885672332</v>
      </c>
      <c r="H75" s="1">
        <f t="shared" si="2"/>
        <v>-126294.92000000004</v>
      </c>
      <c r="I75" s="1"/>
      <c r="J75" s="1"/>
      <c r="K75" s="1"/>
      <c r="L75" s="10"/>
      <c r="M75" s="8"/>
    </row>
    <row r="76" spans="1:13" ht="11.65" customHeight="1" x14ac:dyDescent="0.15">
      <c r="A76" s="25" t="s">
        <v>129</v>
      </c>
      <c r="B76" s="25"/>
      <c r="C76" s="21" t="s">
        <v>130</v>
      </c>
      <c r="D76" s="58">
        <v>41127.599999999999</v>
      </c>
      <c r="E76" s="59">
        <v>98200</v>
      </c>
      <c r="F76" s="1">
        <v>66388.639999999999</v>
      </c>
      <c r="G76" s="66">
        <f t="shared" si="4"/>
        <v>67.605539714867618</v>
      </c>
      <c r="H76" s="1">
        <f t="shared" si="2"/>
        <v>25261.040000000001</v>
      </c>
      <c r="I76" s="1"/>
      <c r="J76" s="1"/>
      <c r="K76" s="1"/>
      <c r="L76" s="10"/>
      <c r="M76" s="8"/>
    </row>
    <row r="77" spans="1:13" ht="29.85" customHeight="1" x14ac:dyDescent="0.15">
      <c r="A77" s="25" t="s">
        <v>131</v>
      </c>
      <c r="B77" s="25"/>
      <c r="C77" s="21" t="s">
        <v>132</v>
      </c>
      <c r="D77" s="58">
        <v>30784.6</v>
      </c>
      <c r="E77" s="59">
        <v>80200</v>
      </c>
      <c r="F77" s="1">
        <v>57031.29</v>
      </c>
      <c r="G77" s="66">
        <f t="shared" si="4"/>
        <v>71.111334164588527</v>
      </c>
      <c r="H77" s="1">
        <f t="shared" si="2"/>
        <v>26246.690000000002</v>
      </c>
      <c r="I77" s="1"/>
      <c r="J77" s="1"/>
      <c r="K77" s="1"/>
      <c r="L77" s="10"/>
      <c r="M77" s="8"/>
    </row>
    <row r="78" spans="1:13" ht="11.65" customHeight="1" x14ac:dyDescent="0.15">
      <c r="A78" s="25" t="s">
        <v>133</v>
      </c>
      <c r="B78" s="25"/>
      <c r="C78" s="21" t="s">
        <v>134</v>
      </c>
      <c r="D78" s="62"/>
      <c r="E78" s="59">
        <v>0</v>
      </c>
      <c r="F78" s="1">
        <v>9.85</v>
      </c>
      <c r="G78" s="66"/>
      <c r="H78" s="1">
        <f t="shared" si="2"/>
        <v>9.85</v>
      </c>
      <c r="I78" s="1"/>
      <c r="J78" s="1"/>
      <c r="K78" s="1"/>
      <c r="L78" s="10"/>
      <c r="M78" s="8"/>
    </row>
    <row r="79" spans="1:13" ht="21" customHeight="1" x14ac:dyDescent="0.15">
      <c r="A79" s="25" t="s">
        <v>135</v>
      </c>
      <c r="B79" s="25"/>
      <c r="C79" s="21" t="s">
        <v>136</v>
      </c>
      <c r="D79" s="58">
        <v>10343</v>
      </c>
      <c r="E79" s="59">
        <v>18000</v>
      </c>
      <c r="F79" s="1">
        <v>9347.5</v>
      </c>
      <c r="G79" s="66">
        <f t="shared" si="4"/>
        <v>51.930555555555557</v>
      </c>
      <c r="H79" s="1">
        <f t="shared" si="2"/>
        <v>-995.5</v>
      </c>
      <c r="I79" s="1"/>
      <c r="J79" s="1"/>
      <c r="K79" s="1"/>
      <c r="L79" s="10"/>
      <c r="M79" s="8"/>
    </row>
    <row r="80" spans="1:13" ht="11.65" customHeight="1" x14ac:dyDescent="0.15">
      <c r="A80" s="25" t="s">
        <v>137</v>
      </c>
      <c r="B80" s="25"/>
      <c r="C80" s="21" t="s">
        <v>138</v>
      </c>
      <c r="D80" s="58">
        <v>240132.64</v>
      </c>
      <c r="E80" s="59">
        <v>3400000</v>
      </c>
      <c r="F80" s="1">
        <v>3148220.12</v>
      </c>
      <c r="G80" s="66">
        <f t="shared" si="4"/>
        <v>92.594709411764711</v>
      </c>
      <c r="H80" s="1">
        <f t="shared" si="2"/>
        <v>2908087.48</v>
      </c>
      <c r="I80" s="1">
        <v>134431.85</v>
      </c>
      <c r="J80" s="1">
        <v>233</v>
      </c>
      <c r="K80" s="1">
        <v>1010.4</v>
      </c>
      <c r="L80" s="10">
        <f t="shared" ref="L80:L102" si="11">K80/J80*100</f>
        <v>433.6480686695279</v>
      </c>
      <c r="M80" s="8">
        <f>K80-I80</f>
        <v>-133421.45000000001</v>
      </c>
    </row>
    <row r="81" spans="1:13" ht="11.65" customHeight="1" x14ac:dyDescent="0.15">
      <c r="A81" s="25" t="s">
        <v>105</v>
      </c>
      <c r="B81" s="25"/>
      <c r="C81" s="21" t="s">
        <v>139</v>
      </c>
      <c r="D81" s="58">
        <v>240132.64</v>
      </c>
      <c r="E81" s="59">
        <v>3400000</v>
      </c>
      <c r="F81" s="1">
        <v>3148220.12</v>
      </c>
      <c r="G81" s="66">
        <f t="shared" si="4"/>
        <v>92.594709411764711</v>
      </c>
      <c r="H81" s="1">
        <f t="shared" si="2"/>
        <v>2908087.48</v>
      </c>
      <c r="I81" s="1">
        <v>11830.87</v>
      </c>
      <c r="J81" s="1">
        <v>233</v>
      </c>
      <c r="K81" s="1">
        <v>233</v>
      </c>
      <c r="L81" s="10">
        <f t="shared" si="11"/>
        <v>100</v>
      </c>
      <c r="M81" s="8">
        <f>K81-I81</f>
        <v>-11597.87</v>
      </c>
    </row>
    <row r="82" spans="1:13" ht="11.65" customHeight="1" x14ac:dyDescent="0.15">
      <c r="A82" s="25" t="s">
        <v>105</v>
      </c>
      <c r="B82" s="25"/>
      <c r="C82" s="21" t="s">
        <v>140</v>
      </c>
      <c r="D82" s="58">
        <v>240132.64</v>
      </c>
      <c r="E82" s="59">
        <v>3400000</v>
      </c>
      <c r="F82" s="1">
        <v>3148220.12</v>
      </c>
      <c r="G82" s="66">
        <f t="shared" si="4"/>
        <v>92.594709411764711</v>
      </c>
      <c r="H82" s="1">
        <f t="shared" si="2"/>
        <v>2908087.48</v>
      </c>
      <c r="I82" s="1"/>
      <c r="J82" s="1"/>
      <c r="K82" s="1"/>
      <c r="L82" s="10"/>
      <c r="M82" s="8"/>
    </row>
    <row r="83" spans="1:13" ht="29.85" customHeight="1" x14ac:dyDescent="0.15">
      <c r="A83" s="25" t="s">
        <v>141</v>
      </c>
      <c r="B83" s="25"/>
      <c r="C83" s="21" t="s">
        <v>142</v>
      </c>
      <c r="D83" s="58"/>
      <c r="E83" s="59"/>
      <c r="F83" s="1"/>
      <c r="G83" s="66"/>
      <c r="H83" s="1"/>
      <c r="I83" s="1">
        <v>11830.87</v>
      </c>
      <c r="J83" s="1">
        <v>233</v>
      </c>
      <c r="K83" s="1">
        <v>1010.46</v>
      </c>
      <c r="L83" s="10">
        <f t="shared" si="11"/>
        <v>433.67381974248929</v>
      </c>
      <c r="M83" s="8">
        <f>K83-I83</f>
        <v>-10820.41</v>
      </c>
    </row>
    <row r="84" spans="1:13" ht="29.85" customHeight="1" x14ac:dyDescent="0.15">
      <c r="A84" s="24" t="s">
        <v>209</v>
      </c>
      <c r="B84" s="24"/>
      <c r="C84" s="21" t="s">
        <v>210</v>
      </c>
      <c r="D84" s="62"/>
      <c r="E84" s="59"/>
      <c r="F84" s="1"/>
      <c r="G84" s="66"/>
      <c r="H84" s="1"/>
      <c r="I84" s="1">
        <v>122600.98</v>
      </c>
      <c r="J84" s="1"/>
      <c r="K84" s="1"/>
      <c r="L84" s="9"/>
      <c r="M84" s="8">
        <f>K84-I84</f>
        <v>-122600.98</v>
      </c>
    </row>
    <row r="85" spans="1:13" ht="11.65" customHeight="1" x14ac:dyDescent="0.15">
      <c r="A85" s="26" t="s">
        <v>143</v>
      </c>
      <c r="B85" s="27"/>
      <c r="C85" s="21" t="s">
        <v>144</v>
      </c>
      <c r="D85" s="62"/>
      <c r="E85" s="59"/>
      <c r="F85" s="1"/>
      <c r="G85" s="66"/>
      <c r="H85" s="1"/>
      <c r="I85" s="1">
        <v>4274848.3099999996</v>
      </c>
      <c r="J85" s="1">
        <v>6118480</v>
      </c>
      <c r="K85" s="1">
        <v>5836227.2199999997</v>
      </c>
      <c r="L85" s="10">
        <f>K86/J86*100</f>
        <v>39.389517984858976</v>
      </c>
      <c r="M85" s="8">
        <f>K85-I85</f>
        <v>1561378.9100000001</v>
      </c>
    </row>
    <row r="86" spans="1:13" ht="21" customHeight="1" x14ac:dyDescent="0.15">
      <c r="A86" s="26" t="s">
        <v>145</v>
      </c>
      <c r="B86" s="27"/>
      <c r="C86" s="21" t="s">
        <v>146</v>
      </c>
      <c r="D86" s="62"/>
      <c r="E86" s="59"/>
      <c r="F86" s="1"/>
      <c r="G86" s="66"/>
      <c r="H86" s="1"/>
      <c r="I86" s="1">
        <v>1559968.5</v>
      </c>
      <c r="J86" s="1">
        <v>6118480</v>
      </c>
      <c r="K86" s="1">
        <v>2410039.7799999998</v>
      </c>
      <c r="L86" s="10">
        <f>K86/J86*100</f>
        <v>39.389517984858976</v>
      </c>
      <c r="M86" s="8">
        <f t="shared" ref="M86:M89" si="12">K86-I86</f>
        <v>850071.2799999998</v>
      </c>
    </row>
    <row r="87" spans="1:13" ht="11.65" customHeight="1" x14ac:dyDescent="0.15">
      <c r="A87" s="26" t="s">
        <v>147</v>
      </c>
      <c r="B87" s="27"/>
      <c r="C87" s="21" t="s">
        <v>148</v>
      </c>
      <c r="D87" s="62"/>
      <c r="E87" s="59"/>
      <c r="F87" s="1"/>
      <c r="G87" s="66"/>
      <c r="H87" s="1"/>
      <c r="I87" s="1">
        <v>2714879.81</v>
      </c>
      <c r="J87" s="1"/>
      <c r="K87" s="1">
        <v>3426187.44</v>
      </c>
      <c r="L87" s="10"/>
      <c r="M87" s="8">
        <f t="shared" si="12"/>
        <v>711307.62999999989</v>
      </c>
    </row>
    <row r="88" spans="1:13" ht="11.65" customHeight="1" x14ac:dyDescent="0.15">
      <c r="A88" s="28" t="s">
        <v>149</v>
      </c>
      <c r="B88" s="29"/>
      <c r="C88" s="21" t="s">
        <v>150</v>
      </c>
      <c r="D88" s="58">
        <v>4209.12</v>
      </c>
      <c r="E88" s="59">
        <v>6800</v>
      </c>
      <c r="F88" s="1">
        <v>2588.2800000000002</v>
      </c>
      <c r="G88" s="66">
        <f t="shared" si="4"/>
        <v>38.062941176470595</v>
      </c>
      <c r="H88" s="1">
        <f t="shared" ref="H88:H102" si="13">F88-D88</f>
        <v>-1620.8399999999997</v>
      </c>
      <c r="I88" s="1">
        <v>327562.78999999998</v>
      </c>
      <c r="J88" s="1">
        <v>5063400</v>
      </c>
      <c r="K88" s="1">
        <v>41408</v>
      </c>
      <c r="L88" s="10">
        <f>K88/J88*100</f>
        <v>0.81779041750602366</v>
      </c>
      <c r="M88" s="8">
        <f t="shared" si="12"/>
        <v>-286154.78999999998</v>
      </c>
    </row>
    <row r="89" spans="1:13" ht="11.65" customHeight="1" x14ac:dyDescent="0.15">
      <c r="A89" s="26" t="s">
        <v>151</v>
      </c>
      <c r="B89" s="27"/>
      <c r="C89" s="21" t="s">
        <v>152</v>
      </c>
      <c r="D89" s="58">
        <v>4209.12</v>
      </c>
      <c r="E89" s="59">
        <v>6800</v>
      </c>
      <c r="F89" s="1">
        <v>2588.2800000000002</v>
      </c>
      <c r="G89" s="66">
        <f t="shared" si="4"/>
        <v>38.062941176470595</v>
      </c>
      <c r="H89" s="1">
        <f t="shared" si="13"/>
        <v>-1620.8399999999997</v>
      </c>
      <c r="I89" s="1">
        <v>125035.79</v>
      </c>
      <c r="J89" s="1">
        <v>190000</v>
      </c>
      <c r="K89" s="1">
        <v>41408</v>
      </c>
      <c r="L89" s="10">
        <f>K89/J89*100</f>
        <v>21.793684210526315</v>
      </c>
      <c r="M89" s="8">
        <f t="shared" si="12"/>
        <v>-83627.789999999994</v>
      </c>
    </row>
    <row r="90" spans="1:13" ht="48.75" customHeight="1" x14ac:dyDescent="0.15">
      <c r="A90" s="25" t="s">
        <v>153</v>
      </c>
      <c r="B90" s="25"/>
      <c r="C90" s="21" t="s">
        <v>154</v>
      </c>
      <c r="D90" s="58">
        <v>3500</v>
      </c>
      <c r="E90" s="59">
        <v>5000</v>
      </c>
      <c r="F90" s="1">
        <v>2500</v>
      </c>
      <c r="G90" s="66">
        <f t="shared" si="4"/>
        <v>50</v>
      </c>
      <c r="H90" s="1">
        <f t="shared" si="13"/>
        <v>-1000</v>
      </c>
      <c r="I90" s="1"/>
      <c r="J90" s="1"/>
      <c r="K90" s="1"/>
      <c r="L90" s="10"/>
      <c r="M90" s="8"/>
    </row>
    <row r="91" spans="1:13" ht="52.5" customHeight="1" x14ac:dyDescent="0.15">
      <c r="A91" s="25" t="s">
        <v>155</v>
      </c>
      <c r="B91" s="25"/>
      <c r="C91" s="21" t="s">
        <v>156</v>
      </c>
      <c r="D91" s="58">
        <v>3500</v>
      </c>
      <c r="E91" s="59">
        <v>5000</v>
      </c>
      <c r="F91" s="1">
        <v>2500</v>
      </c>
      <c r="G91" s="66">
        <f t="shared" si="4"/>
        <v>50</v>
      </c>
      <c r="H91" s="1">
        <f t="shared" si="13"/>
        <v>-1000</v>
      </c>
      <c r="I91" s="1"/>
      <c r="J91" s="1"/>
      <c r="K91" s="1"/>
      <c r="L91" s="10"/>
      <c r="M91" s="8"/>
    </row>
    <row r="92" spans="1:13" ht="21" customHeight="1" x14ac:dyDescent="0.15">
      <c r="A92" s="25" t="s">
        <v>157</v>
      </c>
      <c r="B92" s="25"/>
      <c r="C92" s="21" t="s">
        <v>158</v>
      </c>
      <c r="D92" s="58">
        <v>709.12</v>
      </c>
      <c r="E92" s="59">
        <v>1800</v>
      </c>
      <c r="F92" s="1">
        <v>88.28</v>
      </c>
      <c r="G92" s="66">
        <f t="shared" si="4"/>
        <v>4.9044444444444446</v>
      </c>
      <c r="H92" s="1">
        <f t="shared" si="13"/>
        <v>-620.84</v>
      </c>
      <c r="I92" s="1"/>
      <c r="J92" s="1"/>
      <c r="K92" s="1"/>
      <c r="L92" s="10"/>
      <c r="M92" s="8"/>
    </row>
    <row r="93" spans="1:13" ht="21" customHeight="1" x14ac:dyDescent="0.15">
      <c r="A93" s="25" t="s">
        <v>159</v>
      </c>
      <c r="B93" s="25"/>
      <c r="C93" s="21" t="s">
        <v>160</v>
      </c>
      <c r="D93" s="58"/>
      <c r="E93" s="59"/>
      <c r="F93" s="1"/>
      <c r="G93" s="66"/>
      <c r="H93" s="1">
        <f t="shared" si="13"/>
        <v>0</v>
      </c>
      <c r="I93" s="1">
        <v>125035.79</v>
      </c>
      <c r="J93" s="1"/>
      <c r="K93" s="1"/>
      <c r="L93" s="10"/>
      <c r="M93" s="8">
        <f t="shared" ref="M93:M98" si="14">K93-I93</f>
        <v>-125035.79</v>
      </c>
    </row>
    <row r="94" spans="1:13" ht="11.65" customHeight="1" x14ac:dyDescent="0.15">
      <c r="A94" s="25" t="s">
        <v>161</v>
      </c>
      <c r="B94" s="25"/>
      <c r="C94" s="21" t="s">
        <v>162</v>
      </c>
      <c r="D94" s="58"/>
      <c r="E94" s="59"/>
      <c r="F94" s="1"/>
      <c r="G94" s="66"/>
      <c r="H94" s="1">
        <f t="shared" si="13"/>
        <v>0</v>
      </c>
      <c r="I94" s="1">
        <v>202527</v>
      </c>
      <c r="J94" s="1">
        <v>4873400</v>
      </c>
      <c r="K94" s="1"/>
      <c r="L94" s="10"/>
      <c r="M94" s="8">
        <f t="shared" si="14"/>
        <v>-202527</v>
      </c>
    </row>
    <row r="95" spans="1:13" ht="11.65" customHeight="1" x14ac:dyDescent="0.15">
      <c r="A95" s="25" t="s">
        <v>163</v>
      </c>
      <c r="B95" s="25"/>
      <c r="C95" s="21" t="s">
        <v>164</v>
      </c>
      <c r="D95" s="58"/>
      <c r="E95" s="59"/>
      <c r="F95" s="1"/>
      <c r="G95" s="66"/>
      <c r="H95" s="1">
        <f t="shared" si="13"/>
        <v>0</v>
      </c>
      <c r="I95" s="1">
        <v>202527</v>
      </c>
      <c r="J95" s="1">
        <v>4873400</v>
      </c>
      <c r="K95" s="1"/>
      <c r="L95" s="10"/>
      <c r="M95" s="8">
        <f t="shared" si="14"/>
        <v>-202527</v>
      </c>
    </row>
    <row r="96" spans="1:13" ht="38.85" customHeight="1" x14ac:dyDescent="0.15">
      <c r="A96" s="25" t="s">
        <v>165</v>
      </c>
      <c r="B96" s="25"/>
      <c r="C96" s="21" t="s">
        <v>166</v>
      </c>
      <c r="D96" s="58"/>
      <c r="E96" s="59"/>
      <c r="F96" s="1"/>
      <c r="G96" s="66"/>
      <c r="H96" s="1">
        <f t="shared" si="13"/>
        <v>0</v>
      </c>
      <c r="I96" s="1">
        <v>202527</v>
      </c>
      <c r="J96" s="1">
        <v>4873400</v>
      </c>
      <c r="K96" s="1"/>
      <c r="L96" s="10"/>
      <c r="M96" s="8">
        <f t="shared" si="14"/>
        <v>-202527</v>
      </c>
    </row>
    <row r="97" spans="1:13" ht="11.65" customHeight="1" x14ac:dyDescent="0.15">
      <c r="A97" s="32" t="s">
        <v>167</v>
      </c>
      <c r="B97" s="32"/>
      <c r="C97" s="21" t="s">
        <v>168</v>
      </c>
      <c r="D97" s="58">
        <v>121429766.45999999</v>
      </c>
      <c r="E97" s="68">
        <v>238641266.30000001</v>
      </c>
      <c r="F97" s="1">
        <v>130219558</v>
      </c>
      <c r="G97" s="66">
        <f t="shared" ref="G97:G116" si="15">F97/E97*100</f>
        <v>54.567074680327401</v>
      </c>
      <c r="H97" s="1">
        <f t="shared" si="13"/>
        <v>8789791.5400000066</v>
      </c>
      <c r="I97" s="1">
        <v>3895262.79</v>
      </c>
      <c r="J97" s="1">
        <v>9876493</v>
      </c>
      <c r="K97" s="1">
        <v>1657469.8</v>
      </c>
      <c r="L97" s="10">
        <f t="shared" si="11"/>
        <v>16.78196704032494</v>
      </c>
      <c r="M97" s="8">
        <f t="shared" si="14"/>
        <v>-2237792.9900000002</v>
      </c>
    </row>
    <row r="98" spans="1:13" ht="11.65" customHeight="1" x14ac:dyDescent="0.15">
      <c r="A98" s="25" t="s">
        <v>169</v>
      </c>
      <c r="B98" s="25"/>
      <c r="C98" s="21" t="s">
        <v>170</v>
      </c>
      <c r="D98" s="58">
        <v>121429766.45999999</v>
      </c>
      <c r="E98" s="68">
        <v>238641266.30000001</v>
      </c>
      <c r="F98" s="1">
        <v>142365369.06</v>
      </c>
      <c r="G98" s="66">
        <f t="shared" si="15"/>
        <v>59.656643323803884</v>
      </c>
      <c r="H98" s="1">
        <f t="shared" si="13"/>
        <v>20935602.600000009</v>
      </c>
      <c r="I98" s="1">
        <v>3895262.79</v>
      </c>
      <c r="J98" s="8">
        <v>9876493</v>
      </c>
      <c r="K98" s="1">
        <v>1657469.8</v>
      </c>
      <c r="L98" s="10">
        <f t="shared" si="11"/>
        <v>16.78196704032494</v>
      </c>
      <c r="M98" s="8">
        <f t="shared" si="14"/>
        <v>-2237792.9900000002</v>
      </c>
    </row>
    <row r="99" spans="1:13" ht="11.65" customHeight="1" x14ac:dyDescent="0.15">
      <c r="A99" s="25" t="s">
        <v>171</v>
      </c>
      <c r="B99" s="25"/>
      <c r="C99" s="21" t="s">
        <v>172</v>
      </c>
      <c r="D99" s="58">
        <v>41330800</v>
      </c>
      <c r="E99" s="59">
        <v>93480600</v>
      </c>
      <c r="F99" s="1">
        <v>54530700</v>
      </c>
      <c r="G99" s="66">
        <f t="shared" si="15"/>
        <v>58.33370774256904</v>
      </c>
      <c r="H99" s="1">
        <f t="shared" si="13"/>
        <v>13199900</v>
      </c>
      <c r="I99" s="1"/>
      <c r="J99" s="8"/>
      <c r="K99" s="8"/>
      <c r="L99" s="10"/>
      <c r="M99" s="8"/>
    </row>
    <row r="100" spans="1:13" ht="11.65" customHeight="1" x14ac:dyDescent="0.15">
      <c r="A100" s="25" t="s">
        <v>173</v>
      </c>
      <c r="B100" s="25"/>
      <c r="C100" s="14" t="s">
        <v>174</v>
      </c>
      <c r="D100" s="65">
        <v>41330800</v>
      </c>
      <c r="E100" s="1">
        <v>93480600</v>
      </c>
      <c r="F100" s="1">
        <v>54530700</v>
      </c>
      <c r="G100" s="66">
        <f t="shared" si="15"/>
        <v>58.33370774256904</v>
      </c>
      <c r="H100" s="1">
        <f t="shared" si="13"/>
        <v>13199900</v>
      </c>
      <c r="I100" s="1"/>
      <c r="J100" s="8"/>
      <c r="K100" s="8"/>
      <c r="L100" s="10"/>
      <c r="M100" s="8"/>
    </row>
    <row r="101" spans="1:13" ht="11.65" customHeight="1" x14ac:dyDescent="0.15">
      <c r="A101" s="25" t="s">
        <v>175</v>
      </c>
      <c r="B101" s="25"/>
      <c r="C101" s="14" t="s">
        <v>176</v>
      </c>
      <c r="D101" s="1">
        <v>66271752.560000002</v>
      </c>
      <c r="E101" s="1">
        <v>124805307</v>
      </c>
      <c r="F101" s="1">
        <v>75688858.599999994</v>
      </c>
      <c r="G101" s="66">
        <f t="shared" si="15"/>
        <v>60.645544984717667</v>
      </c>
      <c r="H101" s="1">
        <f t="shared" si="13"/>
        <v>9417106.0399999917</v>
      </c>
      <c r="I101" s="1">
        <v>3895262.79</v>
      </c>
      <c r="J101" s="8">
        <v>9876493</v>
      </c>
      <c r="K101" s="8">
        <v>1657469.8</v>
      </c>
      <c r="L101" s="10">
        <f t="shared" si="11"/>
        <v>16.78196704032494</v>
      </c>
      <c r="M101" s="8">
        <f t="shared" ref="M81:M102" si="16">K101-I101</f>
        <v>-2237792.9900000002</v>
      </c>
    </row>
    <row r="102" spans="1:13" ht="35.25" customHeight="1" x14ac:dyDescent="0.15">
      <c r="A102" s="25" t="s">
        <v>177</v>
      </c>
      <c r="B102" s="25"/>
      <c r="C102" s="14" t="s">
        <v>178</v>
      </c>
      <c r="D102" s="1">
        <v>779052.56</v>
      </c>
      <c r="E102" s="1">
        <v>1975300</v>
      </c>
      <c r="F102" s="1">
        <v>327551.59999999998</v>
      </c>
      <c r="G102" s="66">
        <f t="shared" si="15"/>
        <v>16.582372297878802</v>
      </c>
      <c r="H102" s="1">
        <f t="shared" si="13"/>
        <v>-451500.96000000008</v>
      </c>
      <c r="I102" s="1">
        <v>3895262.79</v>
      </c>
      <c r="J102" s="8">
        <v>9876493</v>
      </c>
      <c r="K102" s="8">
        <v>1657469.8</v>
      </c>
      <c r="L102" s="10">
        <f t="shared" si="11"/>
        <v>16.78196704032494</v>
      </c>
      <c r="M102" s="8">
        <f t="shared" si="16"/>
        <v>-2237792.9900000002</v>
      </c>
    </row>
    <row r="103" spans="1:13" ht="11.65" customHeight="1" x14ac:dyDescent="0.15">
      <c r="A103" s="25" t="s">
        <v>179</v>
      </c>
      <c r="B103" s="25"/>
      <c r="C103" s="14" t="s">
        <v>180</v>
      </c>
      <c r="D103" s="1">
        <v>50957500</v>
      </c>
      <c r="E103" s="1">
        <v>122703800</v>
      </c>
      <c r="F103" s="1">
        <v>75235100</v>
      </c>
      <c r="G103" s="66">
        <f t="shared" si="15"/>
        <v>61.314401020995277</v>
      </c>
      <c r="H103" s="1">
        <f t="shared" ref="H103:H107" si="17">F103-D103</f>
        <v>24277600</v>
      </c>
      <c r="I103" s="1"/>
      <c r="J103" s="8"/>
      <c r="K103" s="8"/>
      <c r="L103" s="10"/>
      <c r="M103" s="8"/>
    </row>
    <row r="104" spans="1:13" ht="36" customHeight="1" x14ac:dyDescent="0.15">
      <c r="A104" s="28" t="s">
        <v>243</v>
      </c>
      <c r="B104" s="29"/>
      <c r="C104" s="14">
        <v>41035500</v>
      </c>
      <c r="D104" s="1"/>
      <c r="E104" s="1">
        <v>126207</v>
      </c>
      <c r="F104" s="1">
        <v>126207</v>
      </c>
      <c r="G104" s="66">
        <f t="shared" si="15"/>
        <v>100</v>
      </c>
      <c r="H104" s="1"/>
      <c r="I104" s="1"/>
      <c r="J104" s="1"/>
      <c r="K104" s="1"/>
      <c r="L104" s="9"/>
      <c r="M104" s="1"/>
    </row>
    <row r="105" spans="1:13" ht="21" customHeight="1" x14ac:dyDescent="0.15">
      <c r="A105" s="25" t="s">
        <v>181</v>
      </c>
      <c r="B105" s="25"/>
      <c r="C105" s="14" t="s">
        <v>182</v>
      </c>
      <c r="D105" s="1">
        <v>1978424</v>
      </c>
      <c r="E105" s="1">
        <v>3901700</v>
      </c>
      <c r="F105" s="1">
        <v>2275700</v>
      </c>
      <c r="G105" s="66">
        <f t="shared" si="15"/>
        <v>58.325857959351055</v>
      </c>
      <c r="H105" s="1">
        <f t="shared" si="17"/>
        <v>297276</v>
      </c>
      <c r="I105" s="1"/>
      <c r="J105" s="8"/>
      <c r="K105" s="8"/>
      <c r="L105" s="10"/>
      <c r="M105" s="8"/>
    </row>
    <row r="106" spans="1:13" ht="38.85" customHeight="1" x14ac:dyDescent="0.15">
      <c r="A106" s="25" t="s">
        <v>183</v>
      </c>
      <c r="B106" s="25"/>
      <c r="C106" s="14" t="s">
        <v>184</v>
      </c>
      <c r="D106" s="1">
        <v>1978424</v>
      </c>
      <c r="E106" s="1">
        <v>3901700</v>
      </c>
      <c r="F106" s="1">
        <v>2275700</v>
      </c>
      <c r="G106" s="66">
        <f t="shared" si="15"/>
        <v>58.325857959351055</v>
      </c>
      <c r="H106" s="1">
        <f t="shared" si="17"/>
        <v>297276</v>
      </c>
      <c r="I106" s="1"/>
      <c r="J106" s="8"/>
      <c r="K106" s="8"/>
      <c r="L106" s="10"/>
      <c r="M106" s="8"/>
    </row>
    <row r="107" spans="1:13" ht="11.65" customHeight="1" x14ac:dyDescent="0.15">
      <c r="A107" s="25" t="s">
        <v>185</v>
      </c>
      <c r="B107" s="25"/>
      <c r="C107" s="14" t="s">
        <v>186</v>
      </c>
      <c r="D107" s="1">
        <v>11848789.9</v>
      </c>
      <c r="E107" s="1">
        <v>16453659.300000001</v>
      </c>
      <c r="F107" s="1">
        <v>9870110.4600000009</v>
      </c>
      <c r="G107" s="66">
        <f t="shared" si="15"/>
        <v>59.987327317516538</v>
      </c>
      <c r="H107" s="1">
        <f t="shared" si="17"/>
        <v>-1978679.4399999995</v>
      </c>
      <c r="I107" s="1"/>
      <c r="J107" s="8"/>
      <c r="K107" s="8"/>
      <c r="L107" s="10"/>
      <c r="M107" s="8"/>
    </row>
    <row r="108" spans="1:13" ht="91.9" customHeight="1" x14ac:dyDescent="0.15">
      <c r="A108" s="28" t="s">
        <v>244</v>
      </c>
      <c r="B108" s="29"/>
      <c r="C108" s="14"/>
      <c r="D108" s="1"/>
      <c r="E108" s="1">
        <v>1843714.8</v>
      </c>
      <c r="F108" s="1"/>
      <c r="G108" s="66"/>
      <c r="H108" s="1"/>
      <c r="I108" s="1"/>
      <c r="J108" s="1"/>
      <c r="K108" s="1"/>
      <c r="L108" s="9"/>
      <c r="M108" s="1"/>
    </row>
    <row r="109" spans="1:13" ht="21" customHeight="1" x14ac:dyDescent="0.15">
      <c r="A109" s="25" t="s">
        <v>187</v>
      </c>
      <c r="B109" s="25"/>
      <c r="C109" s="14" t="s">
        <v>188</v>
      </c>
      <c r="D109" s="4">
        <v>300497.67</v>
      </c>
      <c r="E109" s="4">
        <v>1390900</v>
      </c>
      <c r="F109" s="4">
        <v>746137.04</v>
      </c>
      <c r="G109" s="66">
        <f t="shared" si="15"/>
        <v>53.644190092745703</v>
      </c>
      <c r="H109" s="1">
        <f>F107-D109</f>
        <v>9569612.790000001</v>
      </c>
      <c r="I109" s="1"/>
      <c r="J109" s="8"/>
      <c r="K109" s="8"/>
      <c r="L109" s="10"/>
      <c r="M109" s="8"/>
    </row>
    <row r="110" spans="1:13" ht="21" customHeight="1" x14ac:dyDescent="0.15">
      <c r="A110" s="24" t="s">
        <v>201</v>
      </c>
      <c r="B110" s="24"/>
      <c r="C110" s="21" t="s">
        <v>202</v>
      </c>
      <c r="D110" s="58">
        <v>837000</v>
      </c>
      <c r="E110" s="62"/>
      <c r="F110" s="62"/>
      <c r="G110" s="66"/>
      <c r="H110" s="1"/>
      <c r="I110" s="1"/>
      <c r="J110" s="1"/>
      <c r="K110" s="1"/>
      <c r="L110" s="9"/>
      <c r="M110" s="1"/>
    </row>
    <row r="111" spans="1:13" ht="45.75" customHeight="1" x14ac:dyDescent="0.15">
      <c r="A111" s="25" t="s">
        <v>189</v>
      </c>
      <c r="B111" s="25"/>
      <c r="C111" s="21" t="s">
        <v>190</v>
      </c>
      <c r="D111" s="58">
        <v>410622</v>
      </c>
      <c r="E111" s="65">
        <v>1151748</v>
      </c>
      <c r="F111" s="65">
        <v>559837</v>
      </c>
      <c r="G111" s="66">
        <f t="shared" si="15"/>
        <v>48.607594716899875</v>
      </c>
      <c r="H111" s="1">
        <f>F109-D111</f>
        <v>335515.04000000004</v>
      </c>
      <c r="I111" s="1"/>
      <c r="J111" s="8"/>
      <c r="K111" s="8"/>
      <c r="L111" s="10"/>
      <c r="M111" s="8"/>
    </row>
    <row r="112" spans="1:13" ht="36.75" customHeight="1" x14ac:dyDescent="0.15">
      <c r="A112" s="24" t="s">
        <v>203</v>
      </c>
      <c r="B112" s="24"/>
      <c r="C112" s="14" t="s">
        <v>205</v>
      </c>
      <c r="D112" s="65">
        <v>620534</v>
      </c>
      <c r="E112" s="4">
        <v>1416500</v>
      </c>
      <c r="F112" s="4"/>
      <c r="G112" s="66"/>
      <c r="H112" s="1">
        <f>F111-D112</f>
        <v>-60697</v>
      </c>
      <c r="I112" s="1"/>
      <c r="J112" s="1"/>
      <c r="K112" s="1"/>
      <c r="L112" s="9"/>
      <c r="M112" s="1"/>
    </row>
    <row r="113" spans="1:13" ht="29.85" customHeight="1" x14ac:dyDescent="0.15">
      <c r="A113" s="24" t="s">
        <v>204</v>
      </c>
      <c r="B113" s="24"/>
      <c r="C113" s="14" t="s">
        <v>206</v>
      </c>
      <c r="D113" s="67">
        <v>3525100</v>
      </c>
      <c r="E113" s="62"/>
      <c r="F113" s="62"/>
      <c r="G113" s="66"/>
      <c r="H113" s="1">
        <f>F112-D113</f>
        <v>-3525100</v>
      </c>
      <c r="I113" s="1"/>
      <c r="J113" s="1"/>
      <c r="K113" s="1"/>
      <c r="L113" s="9"/>
      <c r="M113" s="1"/>
    </row>
    <row r="114" spans="1:13" ht="11.65" customHeight="1" x14ac:dyDescent="0.15">
      <c r="A114" s="25" t="s">
        <v>191</v>
      </c>
      <c r="B114" s="25"/>
      <c r="C114" s="14" t="s">
        <v>192</v>
      </c>
      <c r="D114" s="1">
        <v>5262704.2300000004</v>
      </c>
      <c r="E114" s="65">
        <v>2558466.5</v>
      </c>
      <c r="F114" s="65">
        <v>1135286.42</v>
      </c>
      <c r="G114" s="66">
        <f t="shared" si="15"/>
        <v>44.373706671555006</v>
      </c>
      <c r="H114" s="1">
        <f>F114-D114</f>
        <v>-4127417.8100000005</v>
      </c>
      <c r="I114" s="1"/>
      <c r="J114" s="8"/>
      <c r="K114" s="8"/>
      <c r="L114" s="10"/>
      <c r="M114" s="8"/>
    </row>
    <row r="115" spans="1:13" ht="33.75" customHeight="1" x14ac:dyDescent="0.15">
      <c r="A115" s="30" t="s">
        <v>193</v>
      </c>
      <c r="B115" s="30"/>
      <c r="C115" s="15" t="s">
        <v>194</v>
      </c>
      <c r="D115" s="4">
        <v>892332</v>
      </c>
      <c r="E115" s="1">
        <v>8092330</v>
      </c>
      <c r="F115" s="1">
        <v>7428850</v>
      </c>
      <c r="G115" s="66">
        <f t="shared" si="15"/>
        <v>91.801125263057742</v>
      </c>
      <c r="H115" s="4">
        <f>F115-D115</f>
        <v>6536518</v>
      </c>
      <c r="I115" s="4"/>
      <c r="J115" s="4"/>
      <c r="K115" s="4"/>
      <c r="L115" s="11"/>
      <c r="M115" s="4"/>
    </row>
    <row r="116" spans="1:13" s="18" customFormat="1" ht="11.65" customHeight="1" x14ac:dyDescent="0.15">
      <c r="A116" s="31" t="s">
        <v>195</v>
      </c>
      <c r="B116" s="31"/>
      <c r="C116" s="20" t="s">
        <v>196</v>
      </c>
      <c r="D116" s="16">
        <v>261399154.24000001</v>
      </c>
      <c r="E116" s="16">
        <v>550420166.29999995</v>
      </c>
      <c r="F116" s="16">
        <v>332143391.85000002</v>
      </c>
      <c r="G116" s="66">
        <f t="shared" si="15"/>
        <v>60.343608789393308</v>
      </c>
      <c r="H116" s="16">
        <f t="shared" ref="H116" si="18">F116-D116</f>
        <v>70744237.610000014</v>
      </c>
      <c r="I116" s="16">
        <v>8775361.2300000004</v>
      </c>
      <c r="J116" s="16">
        <v>21808482.84</v>
      </c>
      <c r="K116" s="16">
        <v>9269060.2899999991</v>
      </c>
      <c r="L116" s="17">
        <f t="shared" ref="L116:L129" si="19">K116/J116*100</f>
        <v>42.502086724708626</v>
      </c>
      <c r="M116" s="16">
        <f t="shared" ref="M116:M129" si="20">K116-I116</f>
        <v>493699.05999999866</v>
      </c>
    </row>
    <row r="117" spans="1:13" s="3" customFormat="1" ht="13.7" customHeight="1" x14ac:dyDescent="0.15">
      <c r="A117" s="69" t="s">
        <v>212</v>
      </c>
      <c r="B117" s="69"/>
      <c r="C117" s="70"/>
      <c r="D117" s="71"/>
      <c r="E117" s="72"/>
      <c r="F117" s="72"/>
      <c r="G117" s="73"/>
      <c r="H117" s="74"/>
      <c r="I117" s="74"/>
      <c r="J117" s="71" t="s">
        <v>0</v>
      </c>
      <c r="K117" s="71" t="s">
        <v>0</v>
      </c>
      <c r="L117" s="75"/>
      <c r="M117" s="75"/>
    </row>
    <row r="118" spans="1:13" s="3" customFormat="1" ht="13.5" customHeight="1" x14ac:dyDescent="0.15">
      <c r="A118" s="22" t="s">
        <v>214</v>
      </c>
      <c r="B118" s="23"/>
      <c r="C118" s="76" t="s">
        <v>225</v>
      </c>
      <c r="D118" s="77">
        <v>44825198.090000004</v>
      </c>
      <c r="E118" s="77">
        <v>84767816.180000007</v>
      </c>
      <c r="F118" s="77">
        <v>42772908.32</v>
      </c>
      <c r="G118" s="63">
        <f t="shared" ref="G118:G129" si="21">F118/E118*100</f>
        <v>50.458900851207467</v>
      </c>
      <c r="H118" s="58">
        <f t="shared" ref="H118:H129" si="22">F118-D118</f>
        <v>-2052289.7700000033</v>
      </c>
      <c r="I118" s="77">
        <v>4604977.3899999997</v>
      </c>
      <c r="J118" s="77">
        <v>953963</v>
      </c>
      <c r="K118" s="77">
        <v>63826.44</v>
      </c>
      <c r="L118" s="63">
        <f t="shared" si="19"/>
        <v>6.6906620068073925</v>
      </c>
      <c r="M118" s="58">
        <f t="shared" si="20"/>
        <v>-4541150.9499999993</v>
      </c>
    </row>
    <row r="119" spans="1:13" s="3" customFormat="1" ht="11.25" x14ac:dyDescent="0.15">
      <c r="A119" s="22" t="s">
        <v>215</v>
      </c>
      <c r="B119" s="23"/>
      <c r="C119" s="5">
        <v>1000</v>
      </c>
      <c r="D119" s="77">
        <v>130253286.34</v>
      </c>
      <c r="E119" s="77">
        <v>330595146.27999997</v>
      </c>
      <c r="F119" s="77">
        <v>194152433.65000001</v>
      </c>
      <c r="G119" s="63">
        <f t="shared" si="21"/>
        <v>58.728156125305354</v>
      </c>
      <c r="H119" s="58">
        <f t="shared" si="22"/>
        <v>63899147.310000002</v>
      </c>
      <c r="I119" s="77">
        <v>3369431.56</v>
      </c>
      <c r="J119" s="77">
        <v>7549991</v>
      </c>
      <c r="K119" s="77">
        <v>4180850.93</v>
      </c>
      <c r="L119" s="63">
        <f t="shared" si="19"/>
        <v>55.375575017241744</v>
      </c>
      <c r="M119" s="58">
        <f t="shared" si="20"/>
        <v>811419.37000000011</v>
      </c>
    </row>
    <row r="120" spans="1:13" s="3" customFormat="1" ht="11.25" x14ac:dyDescent="0.15">
      <c r="A120" s="22" t="s">
        <v>216</v>
      </c>
      <c r="B120" s="23"/>
      <c r="C120" s="5">
        <v>2000</v>
      </c>
      <c r="D120" s="77">
        <v>29450913.890000001</v>
      </c>
      <c r="E120" s="77">
        <v>28752230</v>
      </c>
      <c r="F120" s="77">
        <v>15385981.84</v>
      </c>
      <c r="G120" s="63">
        <f t="shared" si="21"/>
        <v>53.512307880119216</v>
      </c>
      <c r="H120" s="58">
        <f t="shared" si="22"/>
        <v>-14064932.050000001</v>
      </c>
      <c r="I120" s="77">
        <v>1187983.3999999999</v>
      </c>
      <c r="J120" s="77">
        <v>182153.44</v>
      </c>
      <c r="K120" s="77">
        <v>142800</v>
      </c>
      <c r="L120" s="63">
        <f t="shared" si="19"/>
        <v>78.395445070924822</v>
      </c>
      <c r="M120" s="58">
        <f t="shared" si="20"/>
        <v>-1045183.3999999999</v>
      </c>
    </row>
    <row r="121" spans="1:13" s="3" customFormat="1" ht="11.25" x14ac:dyDescent="0.15">
      <c r="A121" s="22" t="s">
        <v>217</v>
      </c>
      <c r="B121" s="23"/>
      <c r="C121" s="5">
        <v>3000</v>
      </c>
      <c r="D121" s="77">
        <v>13271530.26</v>
      </c>
      <c r="E121" s="77">
        <v>29496824.359999999</v>
      </c>
      <c r="F121" s="77">
        <v>15176378.48</v>
      </c>
      <c r="G121" s="63">
        <f t="shared" si="21"/>
        <v>51.450889406862245</v>
      </c>
      <c r="H121" s="58">
        <f t="shared" si="22"/>
        <v>1904848.2200000007</v>
      </c>
      <c r="I121" s="77">
        <v>442957.24</v>
      </c>
      <c r="J121" s="77">
        <v>1854714.8</v>
      </c>
      <c r="K121" s="77">
        <v>786204.56</v>
      </c>
      <c r="L121" s="63">
        <f t="shared" si="19"/>
        <v>42.38951239295659</v>
      </c>
      <c r="M121" s="58">
        <f t="shared" si="20"/>
        <v>343247.32000000007</v>
      </c>
    </row>
    <row r="122" spans="1:13" s="3" customFormat="1" ht="11.25" x14ac:dyDescent="0.15">
      <c r="A122" s="22" t="s">
        <v>218</v>
      </c>
      <c r="B122" s="23"/>
      <c r="C122" s="5">
        <v>4000</v>
      </c>
      <c r="D122" s="77">
        <v>8876939.9800000004</v>
      </c>
      <c r="E122" s="77">
        <v>25630849</v>
      </c>
      <c r="F122" s="77">
        <v>13895995.76</v>
      </c>
      <c r="G122" s="63">
        <f t="shared" si="21"/>
        <v>54.215901158795013</v>
      </c>
      <c r="H122" s="58">
        <f t="shared" si="22"/>
        <v>5019055.7799999993</v>
      </c>
      <c r="I122" s="77">
        <v>424587.62</v>
      </c>
      <c r="J122" s="77">
        <v>727950</v>
      </c>
      <c r="K122" s="77">
        <v>666072.64</v>
      </c>
      <c r="L122" s="63">
        <f t="shared" si="19"/>
        <v>91.499778830963663</v>
      </c>
      <c r="M122" s="58">
        <f t="shared" si="20"/>
        <v>241485.02000000002</v>
      </c>
    </row>
    <row r="123" spans="1:13" s="3" customFormat="1" ht="11.25" x14ac:dyDescent="0.15">
      <c r="A123" s="22" t="s">
        <v>219</v>
      </c>
      <c r="B123" s="23"/>
      <c r="C123" s="5">
        <v>5000</v>
      </c>
      <c r="D123" s="77">
        <v>3233825.15</v>
      </c>
      <c r="E123" s="77">
        <v>7082800</v>
      </c>
      <c r="F123" s="77">
        <v>4517538.8899999997</v>
      </c>
      <c r="G123" s="63">
        <f t="shared" si="21"/>
        <v>63.781822019540293</v>
      </c>
      <c r="H123" s="58">
        <f t="shared" si="22"/>
        <v>1283713.7399999998</v>
      </c>
      <c r="I123" s="77">
        <v>143264.5</v>
      </c>
      <c r="J123" s="77"/>
      <c r="K123" s="77">
        <v>46032.5</v>
      </c>
      <c r="L123" s="63"/>
      <c r="M123" s="58">
        <f t="shared" si="20"/>
        <v>-97232</v>
      </c>
    </row>
    <row r="124" spans="1:13" s="3" customFormat="1" ht="11.25" customHeight="1" x14ac:dyDescent="0.15">
      <c r="A124" s="22" t="s">
        <v>220</v>
      </c>
      <c r="B124" s="23"/>
      <c r="C124" s="5">
        <v>6000</v>
      </c>
      <c r="D124" s="77">
        <v>13636606.630000001</v>
      </c>
      <c r="E124" s="77">
        <v>22403968.949999999</v>
      </c>
      <c r="F124" s="77">
        <v>9140017.3800000008</v>
      </c>
      <c r="G124" s="63">
        <f t="shared" si="21"/>
        <v>40.796420493164455</v>
      </c>
      <c r="H124" s="58">
        <f t="shared" si="22"/>
        <v>-4496589.25</v>
      </c>
      <c r="I124" s="77">
        <v>384382.57</v>
      </c>
      <c r="J124" s="77">
        <v>959000</v>
      </c>
      <c r="K124" s="77">
        <v>310328.93</v>
      </c>
      <c r="L124" s="63">
        <f t="shared" si="19"/>
        <v>32.359638164754948</v>
      </c>
      <c r="M124" s="58">
        <f t="shared" si="20"/>
        <v>-74053.640000000014</v>
      </c>
    </row>
    <row r="125" spans="1:13" s="3" customFormat="1" ht="11.25" x14ac:dyDescent="0.15">
      <c r="A125" s="22" t="s">
        <v>221</v>
      </c>
      <c r="B125" s="23"/>
      <c r="C125" s="5">
        <v>7000</v>
      </c>
      <c r="D125" s="77">
        <v>533151.78</v>
      </c>
      <c r="E125" s="77">
        <v>1451271</v>
      </c>
      <c r="F125" s="77">
        <v>392038.79</v>
      </c>
      <c r="G125" s="63">
        <f t="shared" si="21"/>
        <v>27.013479219249888</v>
      </c>
      <c r="H125" s="58">
        <f t="shared" si="22"/>
        <v>-141112.99000000005</v>
      </c>
      <c r="I125" s="77">
        <v>8492381.8599999994</v>
      </c>
      <c r="J125" s="77">
        <v>24584269.100000001</v>
      </c>
      <c r="K125" s="77">
        <v>4370131.34</v>
      </c>
      <c r="L125" s="63">
        <f t="shared" si="19"/>
        <v>17.776128800998194</v>
      </c>
      <c r="M125" s="58">
        <f t="shared" si="20"/>
        <v>-4122250.5199999996</v>
      </c>
    </row>
    <row r="126" spans="1:13" s="3" customFormat="1" ht="11.25" x14ac:dyDescent="0.15">
      <c r="A126" s="22" t="s">
        <v>222</v>
      </c>
      <c r="B126" s="23"/>
      <c r="C126" s="5">
        <v>8000</v>
      </c>
      <c r="D126" s="77">
        <v>1391164.55</v>
      </c>
      <c r="E126" s="77">
        <v>3824141.05</v>
      </c>
      <c r="F126" s="77">
        <v>1662236.33</v>
      </c>
      <c r="G126" s="63">
        <f t="shared" si="21"/>
        <v>43.466919976709548</v>
      </c>
      <c r="H126" s="58">
        <f t="shared" si="22"/>
        <v>271071.78000000003</v>
      </c>
      <c r="I126" s="77">
        <v>93616.320000000007</v>
      </c>
      <c r="J126" s="77">
        <v>447651</v>
      </c>
      <c r="K126" s="77">
        <v>48133.35</v>
      </c>
      <c r="L126" s="63">
        <f t="shared" si="19"/>
        <v>10.752427672450189</v>
      </c>
      <c r="M126" s="58">
        <f t="shared" si="20"/>
        <v>-45482.970000000008</v>
      </c>
    </row>
    <row r="127" spans="1:13" s="3" customFormat="1" ht="27" customHeight="1" x14ac:dyDescent="0.15">
      <c r="A127" s="22" t="s">
        <v>223</v>
      </c>
      <c r="B127" s="23"/>
      <c r="C127" s="5">
        <v>9800</v>
      </c>
      <c r="D127" s="77">
        <v>0</v>
      </c>
      <c r="E127" s="77">
        <v>947000</v>
      </c>
      <c r="F127" s="77">
        <v>947000</v>
      </c>
      <c r="G127" s="63">
        <f t="shared" si="21"/>
        <v>100</v>
      </c>
      <c r="H127" s="58">
        <f t="shared" si="22"/>
        <v>947000</v>
      </c>
      <c r="I127" s="77">
        <v>600000</v>
      </c>
      <c r="J127" s="77">
        <v>1656000</v>
      </c>
      <c r="K127" s="77">
        <v>590000</v>
      </c>
      <c r="L127" s="63">
        <f t="shared" si="19"/>
        <v>35.628019323671495</v>
      </c>
      <c r="M127" s="58">
        <f t="shared" si="20"/>
        <v>-10000</v>
      </c>
    </row>
    <row r="128" spans="1:13" ht="30.75" customHeight="1" x14ac:dyDescent="0.15">
      <c r="A128" s="22" t="s">
        <v>224</v>
      </c>
      <c r="B128" s="23"/>
      <c r="C128" s="78">
        <v>9700</v>
      </c>
      <c r="D128" s="79">
        <v>4000</v>
      </c>
      <c r="E128" s="79">
        <v>12000</v>
      </c>
      <c r="F128" s="79"/>
      <c r="G128" s="63"/>
      <c r="H128" s="58">
        <f t="shared" si="22"/>
        <v>-4000</v>
      </c>
      <c r="I128" s="79">
        <v>200000</v>
      </c>
      <c r="J128" s="79">
        <v>3550549</v>
      </c>
      <c r="K128" s="79"/>
      <c r="L128" s="63"/>
      <c r="M128" s="58">
        <f t="shared" si="20"/>
        <v>-200000</v>
      </c>
    </row>
    <row r="129" spans="1:13" s="18" customFormat="1" x14ac:dyDescent="0.15">
      <c r="A129" s="31" t="s">
        <v>195</v>
      </c>
      <c r="B129" s="31"/>
      <c r="C129" s="80">
        <v>900203</v>
      </c>
      <c r="D129" s="81">
        <f>D118+D119+D120+D121+D122+D123+D124+D125+D126+D127+D128</f>
        <v>245476616.66999999</v>
      </c>
      <c r="E129" s="81">
        <f t="shared" ref="E129:F129" si="23">E118+E119+E120+E121+E122+E123+E124+E125+E126+E127+E128</f>
        <v>534964046.81999999</v>
      </c>
      <c r="F129" s="81">
        <f t="shared" si="23"/>
        <v>298042529.44</v>
      </c>
      <c r="G129" s="17">
        <f t="shared" si="21"/>
        <v>55.712628018959698</v>
      </c>
      <c r="H129" s="16">
        <f t="shared" si="22"/>
        <v>52565912.770000011</v>
      </c>
      <c r="I129" s="81">
        <f t="shared" ref="I129" si="24">I118+I119+I120+I121+I122+I123+I124+I125+I126+I127+I128</f>
        <v>19943582.460000001</v>
      </c>
      <c r="J129" s="81">
        <f t="shared" ref="J129" si="25">J118+J119+J120+J121+J122+J123+J124+J125+J126+J127+J128</f>
        <v>42466241.340000004</v>
      </c>
      <c r="K129" s="81">
        <f t="shared" ref="K129" si="26">K118+K119+K120+K121+K122+K123+K124+K125+K126+K127+K128</f>
        <v>11204380.689999999</v>
      </c>
      <c r="L129" s="17">
        <f t="shared" si="19"/>
        <v>26.384206222287716</v>
      </c>
      <c r="M129" s="16">
        <f t="shared" si="20"/>
        <v>-8739201.7700000014</v>
      </c>
    </row>
    <row r="130" spans="1:13" ht="11.25" x14ac:dyDescent="0.15">
      <c r="A130" s="82" t="s">
        <v>227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</row>
    <row r="131" spans="1:13" s="83" customFormat="1" ht="15" customHeight="1" x14ac:dyDescent="0.1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</row>
  </sheetData>
  <mergeCells count="146">
    <mergeCell ref="A1:B1"/>
    <mergeCell ref="C1:K1"/>
    <mergeCell ref="L1:M1"/>
    <mergeCell ref="A2:B2"/>
    <mergeCell ref="C2:K2"/>
    <mergeCell ref="A3:M3"/>
    <mergeCell ref="A4:M4"/>
    <mergeCell ref="A5:K5"/>
    <mergeCell ref="A6:B9"/>
    <mergeCell ref="C6:C9"/>
    <mergeCell ref="E7:E9"/>
    <mergeCell ref="F7:F9"/>
    <mergeCell ref="J7:J9"/>
    <mergeCell ref="K7:K9"/>
    <mergeCell ref="L7:L9"/>
    <mergeCell ref="M7:M9"/>
    <mergeCell ref="D7:D9"/>
    <mergeCell ref="D6:H6"/>
    <mergeCell ref="G7:G9"/>
    <mergeCell ref="H7:H9"/>
    <mergeCell ref="I7:I9"/>
    <mergeCell ref="I6:M6"/>
    <mergeCell ref="A19:B19"/>
    <mergeCell ref="A20:B20"/>
    <mergeCell ref="A21:B21"/>
    <mergeCell ref="A22:B22"/>
    <mergeCell ref="A23:B23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7:B27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1:B51"/>
    <mergeCell ref="A52:B52"/>
    <mergeCell ref="A53:B53"/>
    <mergeCell ref="A54:B54"/>
    <mergeCell ref="A55:B55"/>
    <mergeCell ref="A56:B56"/>
    <mergeCell ref="A43:B43"/>
    <mergeCell ref="A44:B44"/>
    <mergeCell ref="A45:B45"/>
    <mergeCell ref="A46:B46"/>
    <mergeCell ref="A47:B47"/>
    <mergeCell ref="A48:B48"/>
    <mergeCell ref="A49:B49"/>
    <mergeCell ref="A50:B50"/>
    <mergeCell ref="A57:B57"/>
    <mergeCell ref="A59:B59"/>
    <mergeCell ref="A60:B60"/>
    <mergeCell ref="A61:B61"/>
    <mergeCell ref="A62:B62"/>
    <mergeCell ref="A63:B63"/>
    <mergeCell ref="A64:B64"/>
    <mergeCell ref="A65:B65"/>
    <mergeCell ref="A66:B66"/>
    <mergeCell ref="A81:B81"/>
    <mergeCell ref="A67:B67"/>
    <mergeCell ref="A68:B68"/>
    <mergeCell ref="A69:B69"/>
    <mergeCell ref="A70:B70"/>
    <mergeCell ref="A71:B71"/>
    <mergeCell ref="A72:B72"/>
    <mergeCell ref="A74:B74"/>
    <mergeCell ref="A75:B75"/>
    <mergeCell ref="A73:B73"/>
    <mergeCell ref="A76:B76"/>
    <mergeCell ref="A77:B77"/>
    <mergeCell ref="A78:B78"/>
    <mergeCell ref="A79:B79"/>
    <mergeCell ref="A80:B80"/>
    <mergeCell ref="A112:B112"/>
    <mergeCell ref="A113:B113"/>
    <mergeCell ref="A58:B58"/>
    <mergeCell ref="A126:B126"/>
    <mergeCell ref="A105:B105"/>
    <mergeCell ref="A106:B106"/>
    <mergeCell ref="A107:B107"/>
    <mergeCell ref="A109:B109"/>
    <mergeCell ref="A111:B111"/>
    <mergeCell ref="A114:B114"/>
    <mergeCell ref="A115:B115"/>
    <mergeCell ref="A116:B116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98:B98"/>
    <mergeCell ref="A99:B99"/>
    <mergeCell ref="A110:B110"/>
    <mergeCell ref="A82:B82"/>
    <mergeCell ref="A83:B83"/>
    <mergeCell ref="A85:B85"/>
    <mergeCell ref="A86:B86"/>
    <mergeCell ref="A87:B87"/>
    <mergeCell ref="A88:B88"/>
    <mergeCell ref="A89:B89"/>
    <mergeCell ref="A90:B90"/>
    <mergeCell ref="A91:B91"/>
    <mergeCell ref="A84:B84"/>
    <mergeCell ref="A104:B104"/>
    <mergeCell ref="A108:B108"/>
    <mergeCell ref="A127:B127"/>
    <mergeCell ref="A128:B128"/>
    <mergeCell ref="A129:B129"/>
    <mergeCell ref="A131:M131"/>
    <mergeCell ref="A130:M130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E117:F117"/>
    <mergeCell ref="L117:M117"/>
  </mergeCells>
  <pageMargins left="0" right="0" top="0.39370078740157483" bottom="0.39370078740157483" header="0" footer="0"/>
  <pageSetup paperSize="9" orientation="landscape" horizontalDpi="300" verticalDpi="300" r:id="rId1"/>
  <rowBreaks count="1" manualBreakCount="1">
    <brk id="10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Form_12_dox_m</dc:title>
  <dc:creator>FastReport.NET</dc:creator>
  <cp:lastModifiedBy>Admin</cp:lastModifiedBy>
  <cp:lastPrinted>2021-08-25T07:50:51Z</cp:lastPrinted>
  <dcterms:created xsi:type="dcterms:W3CDTF">2009-06-17T07:33:19Z</dcterms:created>
  <dcterms:modified xsi:type="dcterms:W3CDTF">2021-08-25T12:27:33Z</dcterms:modified>
</cp:coreProperties>
</file>