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8610" windowHeight="5685"/>
  </bookViews>
  <sheets>
    <sheet name="Page1" sheetId="1" r:id="rId1"/>
  </sheets>
  <definedNames>
    <definedName name="_xlnm.Print_Area" localSheetId="0">Page1!$A$1:$M$103</definedName>
  </definedNames>
  <calcPr calcId="144525"/>
</workbook>
</file>

<file path=xl/calcChain.xml><?xml version="1.0" encoding="utf-8"?>
<calcChain xmlns="http://schemas.openxmlformats.org/spreadsheetml/2006/main">
  <c r="M79" i="1" l="1"/>
  <c r="L79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M68" i="1"/>
  <c r="M67" i="1"/>
  <c r="L67" i="1"/>
  <c r="M66" i="1"/>
  <c r="L66" i="1"/>
  <c r="M65" i="1"/>
  <c r="H64" i="1"/>
  <c r="G64" i="1"/>
  <c r="M63" i="1"/>
  <c r="H63" i="1"/>
  <c r="G63" i="1"/>
  <c r="M62" i="1"/>
  <c r="H62" i="1"/>
  <c r="G62" i="1"/>
  <c r="H60" i="1"/>
  <c r="H59" i="1"/>
  <c r="H58" i="1"/>
  <c r="G58" i="1"/>
  <c r="H57" i="1"/>
  <c r="G57" i="1"/>
  <c r="H56" i="1"/>
  <c r="G56" i="1"/>
  <c r="H55" i="1"/>
  <c r="G55" i="1"/>
  <c r="H54" i="1"/>
  <c r="G54" i="1"/>
  <c r="H52" i="1"/>
  <c r="G52" i="1"/>
  <c r="H51" i="1"/>
  <c r="G51" i="1"/>
  <c r="H50" i="1"/>
  <c r="G50" i="1"/>
  <c r="H47" i="1"/>
  <c r="G47" i="1"/>
  <c r="M46" i="1"/>
  <c r="L46" i="1"/>
  <c r="H46" i="1"/>
  <c r="G46" i="1"/>
  <c r="M45" i="1"/>
  <c r="L45" i="1"/>
  <c r="M44" i="1"/>
  <c r="L44" i="1"/>
  <c r="M43" i="1"/>
  <c r="L43" i="1"/>
  <c r="M42" i="1"/>
  <c r="L42" i="1"/>
  <c r="H41" i="1"/>
  <c r="G41" i="1"/>
  <c r="H40" i="1"/>
  <c r="G40" i="1"/>
  <c r="H39" i="1"/>
  <c r="G39" i="1"/>
  <c r="H38" i="1"/>
  <c r="G38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15" i="1"/>
  <c r="G15" i="1"/>
  <c r="H14" i="1"/>
  <c r="G14" i="1"/>
  <c r="H13" i="1"/>
  <c r="H12" i="1"/>
  <c r="G12" i="1"/>
  <c r="H11" i="1"/>
  <c r="G11" i="1"/>
  <c r="H10" i="1"/>
  <c r="G10" i="1"/>
  <c r="M9" i="1"/>
  <c r="L9" i="1"/>
  <c r="H9" i="1"/>
  <c r="G9" i="1"/>
  <c r="M99" i="1" l="1"/>
  <c r="L86" i="1"/>
  <c r="L85" i="1"/>
  <c r="L83" i="1"/>
  <c r="H82" i="1" l="1"/>
  <c r="I94" i="1"/>
  <c r="D94" i="1"/>
  <c r="M83" i="1" l="1"/>
  <c r="M85" i="1"/>
  <c r="M86" i="1"/>
  <c r="M90" i="1"/>
  <c r="L90" i="1"/>
  <c r="H83" i="1"/>
  <c r="H84" i="1"/>
  <c r="H85" i="1"/>
  <c r="H86" i="1"/>
  <c r="H87" i="1"/>
  <c r="H88" i="1"/>
  <c r="H89" i="1"/>
  <c r="H90" i="1"/>
  <c r="H93" i="1"/>
  <c r="G83" i="1"/>
  <c r="G84" i="1"/>
  <c r="G85" i="1"/>
  <c r="G86" i="1"/>
  <c r="G87" i="1"/>
  <c r="G88" i="1"/>
  <c r="G89" i="1"/>
  <c r="G90" i="1"/>
  <c r="G93" i="1"/>
  <c r="G82" i="1"/>
  <c r="K94" i="1" l="1"/>
  <c r="J94" i="1"/>
  <c r="L99" i="1" l="1"/>
  <c r="M82" i="1" l="1"/>
  <c r="F94" i="1" l="1"/>
  <c r="E94" i="1"/>
  <c r="M97" i="1" l="1"/>
  <c r="G99" i="1"/>
  <c r="H99" i="1"/>
  <c r="H97" i="1"/>
  <c r="H94" i="1" l="1"/>
  <c r="G94" i="1"/>
  <c r="M94" i="1"/>
  <c r="L94" i="1"/>
</calcChain>
</file>

<file path=xl/sharedStrings.xml><?xml version="1.0" encoding="utf-8"?>
<sst xmlns="http://schemas.openxmlformats.org/spreadsheetml/2006/main" count="188" uniqueCount="174">
  <si>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</si>
  <si>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</si>
  <si>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</si>
  <si>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</si>
  <si>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</si>
  <si>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</si>
  <si>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</si>
  <si>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</si>
  <si>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</si>
  <si>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</si>
  <si>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</si>
  <si>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</si>
  <si>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</si>
  <si>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</si>
  <si>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</si>
  <si>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</si>
  <si>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</si>
  <si>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</si>
  <si>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</si>
  <si>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</si>
  <si>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</si>
  <si>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</si>
  <si>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</si>
  <si>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</si>
  <si>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</si>
  <si>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</si>
  <si>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</si>
  <si>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</si>
  <si>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</si>
  <si>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</si>
  <si>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</si>
  <si>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</si>
  <si>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</si>
  <si>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</si>
  <si>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</si>
  <si>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</si>
  <si>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</si>
  <si>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</si>
  <si>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</si>
  <si>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</si>
  <si>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</si>
  <si>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</si>
  <si>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</si>
  <si>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</si>
  <si>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</si>
  <si>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</si>
  <si>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</si>
  <si>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</si>
  <si>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</si>
  <si>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</si>
  <si>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</si>
  <si>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</si>
  <si>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</si>
  <si>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</si>
  <si>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</si>
  <si>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</si>
  <si>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</si>
  <si>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</si>
  <si>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</si>
  <si>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</si>
  <si>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</si>
  <si>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</si>
  <si>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</si>
  <si>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</si>
  <si>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</si>
  <si>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</si>
  <si>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</si>
  <si>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</si>
  <si>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</si>
  <si>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</si>
  <si>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</si>
  <si>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</si>
  <si>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</si>
  <si>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</si>
  <si>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</si>
  <si>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</si>
  <si>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</si>
  <si>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</si>
  <si>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</si>
  <si>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</si>
  <si>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</si>
  <si>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</si>
  <si>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</si>
  <si>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</si>
  <si>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</si>
  <si>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</si>
  <si>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</si>
  <si>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</si>
  <si>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</si>
  <si>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</si>
  <si>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</si>
  <si>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</si>
  <si>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</si>
  <si>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</si>
  <si>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</si>
  <si>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</si>
  <si>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</si>
  <si>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</si>
  <si>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</si>
  <si>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</si>
  <si>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</si>
  <si>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</si>
  <si>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</si>
  <si>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</si>
  <si>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</si>
  <si>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</si>
  <si>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</si>
  <si>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</si>
  <si>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</si>
  <si>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</si>
  <si>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</si>
  <si>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</si>
  <si>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</si>
  <si>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</si>
  <si>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</si>
  <si>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</si>
  <si>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</si>
  <si>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</si>
  <si>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</si>
  <si>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</si>
  <si>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</si>
  <si>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</si>
  <si>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</si>
  <si>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</si>
  <si>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</si>
  <si>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</si>
  <si>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</si>
  <si>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</si>
  <si>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</si>
  <si>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</si>
  <si>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</si>
  <si>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</si>
  <si>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</si>
  <si>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</si>
  <si>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Інші субвенції з місцевого бюджету</t>
  </si>
  <si>
    <t>41053900</t>
  </si>
  <si>
    <t>Усього</t>
  </si>
  <si>
    <t>90010300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</si>
  <si>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</si>
  <si>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</si>
  <si>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</si>
  <si>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</si>
  <si>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</si>
  <si>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</si>
  <si>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</si>
  <si>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</si>
  <si>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</si>
  <si>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</si>
  <si>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</si>
  <si>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</si>
  <si>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</si>
  <si>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</si>
  <si>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</si>
  <si>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</si>
  <si>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</si>
  <si>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</si>
  <si>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</si>
  <si>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</si>
  <si>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</si>
  <si>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Інші дотації з місцевого бюджету</t>
  </si>
  <si>
    <t>В.о.начальника міського  фінансового управління</t>
  </si>
  <si>
    <t>Таїсія МОРГУНОВА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</si>
  <si>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</si>
  <si>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</si>
  <si>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</si>
  <si>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</si>
  <si>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 xml:space="preserve">  </t>
  </si>
  <si>
    <t>за січень 2024 року</t>
  </si>
  <si>
    <t>Виконання річних планових призначень за відповідний період  2024 року ( % )</t>
  </si>
  <si>
    <t xml:space="preserve"> Темп росту 2024 року до відповідного періоду 2023 року</t>
  </si>
  <si>
    <t>Затверджено на 2024 рік</t>
  </si>
  <si>
    <t>Виконано станом на 01.02.2024</t>
  </si>
  <si>
    <t>Виконано станом на 01.02.2023</t>
  </si>
  <si>
    <t>Плата за розміщення тимчасово вільних коштів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</si>
</sst>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"/>
    <numFmt numFmtId="165" formatCode="#,##0.00;\-#,##0.00"/>
    <numFmt numFmtId="166" formatCode="#,##0.0;\-#,##0.0"/>
    <numFmt numFmtId="167" formatCode="#,##0.0"/>
  </numFmts>
  <fonts count="52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6">
    <xf numFmtId="0" fontId="0" fillId="0" borderId="0"/>
    <xf numFmtId="0" fontId="11" fillId="0" borderId="10"/>
    <xf numFmtId="0" fontId="5" fillId="0" borderId="10"/>
    <xf numFmtId="0" fontId="21" fillId="0" borderId="10"/>
    <xf numFmtId="0" fontId="22" fillId="3" borderId="10" applyNumberFormat="0" applyBorder="0" applyAlignment="0" applyProtection="0"/>
    <xf numFmtId="0" fontId="22" fillId="4" borderId="10" applyNumberFormat="0" applyBorder="0" applyAlignment="0" applyProtection="0"/>
    <xf numFmtId="0" fontId="22" fillId="5" borderId="10" applyNumberFormat="0" applyBorder="0" applyAlignment="0" applyProtection="0"/>
    <xf numFmtId="0" fontId="22" fillId="6" borderId="10" applyNumberFormat="0" applyBorder="0" applyAlignment="0" applyProtection="0"/>
    <xf numFmtId="0" fontId="22" fillId="7" borderId="10" applyNumberFormat="0" applyBorder="0" applyAlignment="0" applyProtection="0"/>
    <xf numFmtId="0" fontId="22" fillId="8" borderId="10" applyNumberFormat="0" applyBorder="0" applyAlignment="0" applyProtection="0"/>
    <xf numFmtId="0" fontId="22" fillId="3" borderId="10" applyNumberFormat="0" applyBorder="0" applyAlignment="0" applyProtection="0"/>
    <xf numFmtId="0" fontId="22" fillId="4" borderId="10" applyNumberFormat="0" applyBorder="0" applyAlignment="0" applyProtection="0"/>
    <xf numFmtId="0" fontId="22" fillId="5" borderId="10" applyNumberFormat="0" applyBorder="0" applyAlignment="0" applyProtection="0"/>
    <xf numFmtId="0" fontId="22" fillId="6" borderId="10" applyNumberFormat="0" applyBorder="0" applyAlignment="0" applyProtection="0"/>
    <xf numFmtId="0" fontId="22" fillId="7" borderId="10" applyNumberFormat="0" applyBorder="0" applyAlignment="0" applyProtection="0"/>
    <xf numFmtId="0" fontId="22" fillId="8" borderId="10" applyNumberFormat="0" applyBorder="0" applyAlignment="0" applyProtection="0"/>
    <xf numFmtId="0" fontId="22" fillId="9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6" borderId="10" applyNumberFormat="0" applyBorder="0" applyAlignment="0" applyProtection="0"/>
    <xf numFmtId="0" fontId="22" fillId="9" borderId="10" applyNumberFormat="0" applyBorder="0" applyAlignment="0" applyProtection="0"/>
    <xf numFmtId="0" fontId="22" fillId="12" borderId="10" applyNumberFormat="0" applyBorder="0" applyAlignment="0" applyProtection="0"/>
    <xf numFmtId="0" fontId="22" fillId="9" borderId="10" applyNumberFormat="0" applyBorder="0" applyAlignment="0" applyProtection="0"/>
    <xf numFmtId="0" fontId="22" fillId="10" borderId="10" applyNumberFormat="0" applyBorder="0" applyAlignment="0" applyProtection="0"/>
    <xf numFmtId="0" fontId="22" fillId="11" borderId="10" applyNumberFormat="0" applyBorder="0" applyAlignment="0" applyProtection="0"/>
    <xf numFmtId="0" fontId="22" fillId="6" borderId="10" applyNumberFormat="0" applyBorder="0" applyAlignment="0" applyProtection="0"/>
    <xf numFmtId="0" fontId="22" fillId="9" borderId="10" applyNumberFormat="0" applyBorder="0" applyAlignment="0" applyProtection="0"/>
    <xf numFmtId="0" fontId="22" fillId="12" borderId="10" applyNumberFormat="0" applyBorder="0" applyAlignment="0" applyProtection="0"/>
    <xf numFmtId="0" fontId="23" fillId="13" borderId="10" applyNumberFormat="0" applyBorder="0" applyAlignment="0" applyProtection="0"/>
    <xf numFmtId="0" fontId="23" fillId="10" borderId="10" applyNumberFormat="0" applyBorder="0" applyAlignment="0" applyProtection="0"/>
    <xf numFmtId="0" fontId="23" fillId="11" borderId="10" applyNumberFormat="0" applyBorder="0" applyAlignment="0" applyProtection="0"/>
    <xf numFmtId="0" fontId="23" fillId="14" borderId="10" applyNumberFormat="0" applyBorder="0" applyAlignment="0" applyProtection="0"/>
    <xf numFmtId="0" fontId="23" fillId="15" borderId="10" applyNumberFormat="0" applyBorder="0" applyAlignment="0" applyProtection="0"/>
    <xf numFmtId="0" fontId="23" fillId="16" borderId="10" applyNumberFormat="0" applyBorder="0" applyAlignment="0" applyProtection="0"/>
    <xf numFmtId="0" fontId="23" fillId="13" borderId="10" applyNumberFormat="0" applyBorder="0" applyAlignment="0" applyProtection="0"/>
    <xf numFmtId="0" fontId="23" fillId="10" borderId="10" applyNumberFormat="0" applyBorder="0" applyAlignment="0" applyProtection="0"/>
    <xf numFmtId="0" fontId="23" fillId="11" borderId="10" applyNumberFormat="0" applyBorder="0" applyAlignment="0" applyProtection="0"/>
    <xf numFmtId="0" fontId="23" fillId="14" borderId="10" applyNumberFormat="0" applyBorder="0" applyAlignment="0" applyProtection="0"/>
    <xf numFmtId="0" fontId="23" fillId="15" borderId="10" applyNumberFormat="0" applyBorder="0" applyAlignment="0" applyProtection="0"/>
    <xf numFmtId="0" fontId="23" fillId="16" borderId="10" applyNumberFormat="0" applyBorder="0" applyAlignment="0" applyProtection="0"/>
    <xf numFmtId="0" fontId="24" fillId="0" borderId="10"/>
    <xf numFmtId="0" fontId="23" fillId="17" borderId="10" applyNumberFormat="0" applyBorder="0" applyAlignment="0" applyProtection="0"/>
    <xf numFmtId="0" fontId="23" fillId="18" borderId="10" applyNumberFormat="0" applyBorder="0" applyAlignment="0" applyProtection="0"/>
    <xf numFmtId="0" fontId="23" fillId="19" borderId="10" applyNumberFormat="0" applyBorder="0" applyAlignment="0" applyProtection="0"/>
    <xf numFmtId="0" fontId="23" fillId="14" borderId="10" applyNumberFormat="0" applyBorder="0" applyAlignment="0" applyProtection="0"/>
    <xf numFmtId="0" fontId="23" fillId="15" borderId="10" applyNumberFormat="0" applyBorder="0" applyAlignment="0" applyProtection="0"/>
    <xf numFmtId="0" fontId="23" fillId="20" borderId="10" applyNumberFormat="0" applyBorder="0" applyAlignment="0" applyProtection="0"/>
    <xf numFmtId="0" fontId="25" fillId="8" borderId="22" applyNumberFormat="0" applyAlignment="0" applyProtection="0"/>
    <xf numFmtId="0" fontId="26" fillId="5" borderId="1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10" applyNumberFormat="0" applyFill="0" applyBorder="0" applyAlignment="0" applyProtection="0"/>
    <xf numFmtId="0" fontId="30" fillId="0" borderId="10"/>
    <xf numFmtId="0" fontId="31" fillId="0" borderId="10"/>
    <xf numFmtId="0" fontId="32" fillId="0" borderId="26" applyNumberFormat="0" applyFill="0" applyAlignment="0" applyProtection="0"/>
    <xf numFmtId="0" fontId="33" fillId="21" borderId="27" applyNumberFormat="0" applyAlignment="0" applyProtection="0"/>
    <xf numFmtId="0" fontId="34" fillId="0" borderId="10" applyNumberFormat="0" applyFill="0" applyBorder="0" applyAlignment="0" applyProtection="0"/>
    <xf numFmtId="0" fontId="35" fillId="22" borderId="22" applyNumberFormat="0" applyAlignment="0" applyProtection="0"/>
    <xf numFmtId="0" fontId="36" fillId="0" borderId="10"/>
    <xf numFmtId="0" fontId="37" fillId="0" borderId="28" applyNumberFormat="0" applyFill="0" applyAlignment="0" applyProtection="0"/>
    <xf numFmtId="0" fontId="38" fillId="4" borderId="10" applyNumberFormat="0" applyBorder="0" applyAlignment="0" applyProtection="0"/>
    <xf numFmtId="0" fontId="22" fillId="23" borderId="29" applyNumberFormat="0" applyFont="0" applyAlignment="0" applyProtection="0"/>
    <xf numFmtId="0" fontId="21" fillId="23" borderId="29" applyNumberFormat="0" applyFont="0" applyAlignment="0" applyProtection="0"/>
    <xf numFmtId="0" fontId="39" fillId="22" borderId="30" applyNumberFormat="0" applyAlignment="0" applyProtection="0"/>
    <xf numFmtId="0" fontId="40" fillId="24" borderId="10" applyNumberFormat="0" applyBorder="0" applyAlignment="0" applyProtection="0"/>
    <xf numFmtId="0" fontId="41" fillId="0" borderId="10"/>
    <xf numFmtId="0" fontId="42" fillId="0" borderId="10" applyNumberFormat="0" applyFill="0" applyBorder="0" applyAlignment="0" applyProtection="0"/>
    <xf numFmtId="0" fontId="43" fillId="0" borderId="10" applyNumberFormat="0" applyFill="0" applyBorder="0" applyAlignment="0" applyProtection="0"/>
    <xf numFmtId="0" fontId="4" fillId="0" borderId="10"/>
    <xf numFmtId="0" fontId="45" fillId="0" borderId="10"/>
    <xf numFmtId="0" fontId="46" fillId="0" borderId="10"/>
    <xf numFmtId="0" fontId="45" fillId="23" borderId="29" applyNumberFormat="0" applyFont="0" applyAlignment="0" applyProtection="0"/>
    <xf numFmtId="0" fontId="3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47" fillId="0" borderId="10"/>
    <xf numFmtId="0" fontId="2" fillId="0" borderId="10"/>
    <xf numFmtId="0" fontId="21" fillId="0" borderId="10"/>
    <xf numFmtId="0" fontId="1" fillId="0" borderId="10"/>
    <xf numFmtId="0" fontId="50" fillId="0" borderId="10"/>
    <xf numFmtId="0" fontId="51" fillId="0" borderId="10"/>
    <xf numFmtId="0" fontId="50" fillId="23" borderId="29" applyNumberFormat="0" applyFont="0" applyAlignment="0" applyProtection="0"/>
  </cellStyleXfs>
  <cellXfs count="111">
    <xf numFmtId="0" fontId="0" fillId="0" borderId="0" xfId="0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166" fontId="20" fillId="2" borderId="0" xfId="0" applyNumberFormat="1" applyFont="1" applyFill="1" applyAlignment="1">
      <alignment horizontal="left" vertical="top" wrapText="1"/>
    </xf>
    <xf numFmtId="165" fontId="7" fillId="0" borderId="9" xfId="0" applyNumberFormat="1" applyFont="1" applyFill="1" applyBorder="1" applyAlignment="1">
      <alignment horizontal="right" vertical="center" wrapText="1"/>
    </xf>
    <xf numFmtId="166" fontId="7" fillId="0" borderId="17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 wrapText="1"/>
    </xf>
    <xf numFmtId="166" fontId="9" fillId="0" borderId="21" xfId="0" applyNumberFormat="1" applyFont="1" applyFill="1" applyBorder="1" applyAlignment="1">
      <alignment horizontal="right" vertical="center" wrapText="1"/>
    </xf>
    <xf numFmtId="165" fontId="9" fillId="0" borderId="21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left" vertical="top" wrapText="1"/>
    </xf>
    <xf numFmtId="166" fontId="7" fillId="0" borderId="17" xfId="0" applyNumberFormat="1" applyFont="1" applyFill="1" applyBorder="1" applyAlignment="1">
      <alignment horizontal="left" vertical="top" wrapText="1"/>
    </xf>
    <xf numFmtId="4" fontId="7" fillId="0" borderId="17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wrapText="1"/>
    </xf>
    <xf numFmtId="0" fontId="17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5" fillId="0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166" fontId="14" fillId="0" borderId="1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top" wrapText="1"/>
    </xf>
    <xf numFmtId="49" fontId="15" fillId="0" borderId="17" xfId="0" applyNumberFormat="1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166" fontId="7" fillId="0" borderId="0" xfId="0" applyNumberFormat="1" applyFont="1" applyFill="1" applyAlignment="1">
      <alignment horizontal="left" vertical="top" wrapText="1"/>
    </xf>
    <xf numFmtId="166" fontId="20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horizontal="center" vertical="top"/>
    </xf>
    <xf numFmtId="165" fontId="7" fillId="0" borderId="9" xfId="89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7" fontId="7" fillId="0" borderId="17" xfId="0" applyNumberFormat="1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horizontal="left" vertical="center" wrapText="1" indent="6"/>
    </xf>
    <xf numFmtId="0" fontId="17" fillId="0" borderId="11" xfId="0" applyFont="1" applyFill="1" applyBorder="1" applyAlignment="1">
      <alignment horizontal="center" vertical="center" wrapText="1"/>
    </xf>
    <xf numFmtId="165" fontId="7" fillId="25" borderId="9" xfId="0" applyNumberFormat="1" applyFont="1" applyFill="1" applyBorder="1" applyAlignment="1">
      <alignment horizontal="right" vertical="center" wrapText="1"/>
    </xf>
    <xf numFmtId="165" fontId="7" fillId="25" borderId="13" xfId="0" applyNumberFormat="1" applyFont="1" applyFill="1" applyBorder="1" applyAlignment="1">
      <alignment horizontal="right" vertical="center" wrapText="1"/>
    </xf>
    <xf numFmtId="165" fontId="7" fillId="25" borderId="17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5" fontId="7" fillId="25" borderId="15" xfId="0" applyNumberFormat="1" applyFont="1" applyFill="1" applyBorder="1" applyAlignment="1">
      <alignment horizontal="right" vertical="center" wrapText="1"/>
    </xf>
    <xf numFmtId="165" fontId="7" fillId="25" borderId="31" xfId="0" applyNumberFormat="1" applyFont="1" applyFill="1" applyBorder="1" applyAlignment="1">
      <alignment horizontal="right" vertical="center" wrapText="1"/>
    </xf>
    <xf numFmtId="165" fontId="7" fillId="0" borderId="34" xfId="0" applyNumberFormat="1" applyFont="1" applyFill="1" applyBorder="1" applyAlignment="1">
      <alignment horizontal="right" vertical="center" wrapText="1"/>
    </xf>
    <xf numFmtId="165" fontId="48" fillId="0" borderId="17" xfId="0" applyNumberFormat="1" applyFont="1" applyFill="1" applyBorder="1" applyAlignment="1">
      <alignment horizontal="right"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166" fontId="9" fillId="0" borderId="1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9" fillId="0" borderId="14" xfId="0" applyNumberFormat="1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166" fontId="7" fillId="0" borderId="9" xfId="74" applyNumberFormat="1" applyFont="1" applyFill="1" applyBorder="1" applyAlignment="1">
      <alignment horizontal="right" vertical="center" wrapText="1"/>
    </xf>
    <xf numFmtId="166" fontId="7" fillId="0" borderId="13" xfId="74" applyNumberFormat="1" applyFont="1" applyFill="1" applyBorder="1" applyAlignment="1">
      <alignment horizontal="right" vertical="center" wrapText="1"/>
    </xf>
    <xf numFmtId="166" fontId="7" fillId="0" borderId="17" xfId="74" applyNumberFormat="1" applyFont="1" applyFill="1" applyBorder="1" applyAlignment="1">
      <alignment horizontal="right" vertical="center" wrapText="1"/>
    </xf>
    <xf numFmtId="166" fontId="7" fillId="0" borderId="15" xfId="74" applyNumberFormat="1" applyFont="1" applyFill="1" applyBorder="1" applyAlignment="1">
      <alignment horizontal="right" vertical="center" wrapText="1"/>
    </xf>
    <xf numFmtId="0" fontId="17" fillId="0" borderId="35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49" fillId="25" borderId="13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vertical="center" wrapText="1"/>
    </xf>
    <xf numFmtId="166" fontId="9" fillId="0" borderId="15" xfId="0" applyNumberFormat="1" applyFont="1" applyFill="1" applyBorder="1" applyAlignment="1">
      <alignment horizontal="right" vertical="center" wrapText="1"/>
    </xf>
    <xf numFmtId="4" fontId="14" fillId="0" borderId="17" xfId="70" applyNumberFormat="1" applyFont="1" applyFill="1" applyBorder="1" applyAlignment="1">
      <alignment vertical="center"/>
    </xf>
    <xf numFmtId="165" fontId="7" fillId="0" borderId="31" xfId="0" applyNumberFormat="1" applyFont="1" applyFill="1" applyBorder="1" applyAlignment="1">
      <alignment horizontal="right" vertical="center" wrapText="1"/>
    </xf>
    <xf numFmtId="166" fontId="7" fillId="0" borderId="36" xfId="74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horizontal="left" vertical="top" wrapText="1"/>
    </xf>
  </cellXfs>
  <cellStyles count="106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rmal_Доходи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Добре" xfId="48"/>
    <cellStyle name="Заголовок 1 2" xfId="49"/>
    <cellStyle name="Заголовок 2 2" xfId="50"/>
    <cellStyle name="Заголовок 3 2" xfId="51"/>
    <cellStyle name="Заголовок 4 2" xfId="52"/>
    <cellStyle name="Звичайний 2" xfId="53"/>
    <cellStyle name="Звичайний 2 2" xfId="71"/>
    <cellStyle name="Звичайний 2 3" xfId="101"/>
    <cellStyle name="Звичайний 2 4" xfId="104"/>
    <cellStyle name="Звичайний 3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" xfId="0" builtinId="0"/>
    <cellStyle name="Обычный 10" xfId="1"/>
    <cellStyle name="Обычный 11" xfId="77"/>
    <cellStyle name="Обычный 12" xfId="78"/>
    <cellStyle name="Обычный 13" xfId="79"/>
    <cellStyle name="Обычный 14" xfId="80"/>
    <cellStyle name="Обычный 15" xfId="81"/>
    <cellStyle name="Обычный 16" xfId="82"/>
    <cellStyle name="Обычный 17" xfId="83"/>
    <cellStyle name="Обычный 18" xfId="84"/>
    <cellStyle name="Обычный 19" xfId="85"/>
    <cellStyle name="Обычный 2" xfId="3"/>
    <cellStyle name="Обычный 2 2" xfId="70"/>
    <cellStyle name="Обычный 2 3" xfId="103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59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35" xfId="102"/>
    <cellStyle name="Обычный 4" xfId="2"/>
    <cellStyle name="Обычный 5" xfId="69"/>
    <cellStyle name="Обычный 6" xfId="73"/>
    <cellStyle name="Обычный 7" xfId="74"/>
    <cellStyle name="Обычный 8" xfId="75"/>
    <cellStyle name="Обычный 9" xfId="76"/>
    <cellStyle name="Підсумок" xfId="60"/>
    <cellStyle name="Поганий" xfId="61"/>
    <cellStyle name="Примечание 2" xfId="62"/>
    <cellStyle name="Примітка" xfId="63"/>
    <cellStyle name="Примітка 2" xfId="72"/>
    <cellStyle name="Примітка 3" xfId="105"/>
    <cellStyle name="Результат" xfId="64"/>
    <cellStyle name="Середній" xfId="65"/>
    <cellStyle name="Стиль 1" xfId="66"/>
    <cellStyle name="Текст попередження" xfId="67"/>
    <cellStyle name="Текст пояснення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zoomScale="154" zoomScaleNormal="154" zoomScaleSheetLayoutView="130" workbookViewId="0">
      <pane xSplit="3" ySplit="7" topLeftCell="D86" activePane="bottomRight" state="frozen"/>
      <selection pane="topRight" activeCell="D1" sqref="D1"/>
      <selection pane="bottomLeft" activeCell="A8" sqref="A8"/>
      <selection pane="bottomRight" activeCell="D97" sqref="D97:D99"/>
    </sheetView>
  </sheetViews>
  <sheetFormatPr defaultColWidth="9.33203125" defaultRowHeight="10.5" x14ac:dyDescent="0.15"/>
  <cols>
    <col min="1" max="1" width="12" style="1" customWidth="1"/>
    <col min="2" max="2" width="42" style="1" customWidth="1"/>
    <col min="3" max="3" width="10.33203125" style="1" customWidth="1"/>
    <col min="4" max="4" width="12.83203125" style="2" customWidth="1"/>
    <col min="5" max="5" width="14.1640625" style="2" customWidth="1"/>
    <col min="6" max="6" width="14.5" style="2" customWidth="1"/>
    <col min="7" max="7" width="12" style="3" customWidth="1"/>
    <col min="8" max="8" width="12.83203125" style="2" customWidth="1"/>
    <col min="9" max="11" width="12" style="2" customWidth="1"/>
    <col min="12" max="12" width="12" style="3" customWidth="1"/>
    <col min="13" max="13" width="12" style="2" customWidth="1"/>
    <col min="14" max="16384" width="9.33203125" style="1"/>
  </cols>
  <sheetData>
    <row r="1" spans="1:13" ht="30.4" customHeight="1" x14ac:dyDescent="0.15">
      <c r="A1" s="66" t="s">
        <v>153</v>
      </c>
      <c r="B1" s="66"/>
      <c r="C1" s="66"/>
      <c r="D1" s="67"/>
      <c r="E1" s="66"/>
      <c r="F1" s="66"/>
      <c r="G1" s="67"/>
      <c r="H1" s="67"/>
      <c r="I1" s="67"/>
      <c r="J1" s="66"/>
      <c r="K1" s="66"/>
      <c r="L1" s="66"/>
      <c r="M1" s="66"/>
    </row>
    <row r="2" spans="1:13" s="14" customFormat="1" ht="25.7" customHeight="1" x14ac:dyDescent="0.15">
      <c r="A2" s="68" t="s">
        <v>167</v>
      </c>
      <c r="B2" s="68"/>
      <c r="C2" s="68"/>
      <c r="D2" s="69"/>
      <c r="E2" s="68"/>
      <c r="F2" s="68"/>
      <c r="G2" s="69"/>
      <c r="H2" s="69"/>
      <c r="I2" s="69"/>
      <c r="J2" s="68"/>
      <c r="K2" s="68"/>
      <c r="L2" s="68"/>
      <c r="M2" s="68"/>
    </row>
    <row r="3" spans="1:13" s="14" customFormat="1" ht="12.2" customHeight="1" x14ac:dyDescent="0.15">
      <c r="A3" s="70"/>
      <c r="B3" s="70"/>
      <c r="C3" s="70"/>
      <c r="D3" s="71"/>
      <c r="E3" s="70"/>
      <c r="F3" s="70"/>
      <c r="G3" s="71"/>
      <c r="H3" s="71"/>
      <c r="I3" s="71"/>
      <c r="J3" s="70"/>
      <c r="K3" s="70"/>
      <c r="L3" s="15" t="s">
        <v>0</v>
      </c>
      <c r="M3" s="16" t="s">
        <v>138</v>
      </c>
    </row>
    <row r="4" spans="1:13" s="14" customFormat="1" ht="13.7" customHeight="1" x14ac:dyDescent="0.15">
      <c r="A4" s="72" t="s">
        <v>1</v>
      </c>
      <c r="B4" s="72"/>
      <c r="C4" s="73" t="s">
        <v>2</v>
      </c>
      <c r="D4" s="80" t="s">
        <v>3</v>
      </c>
      <c r="E4" s="81"/>
      <c r="F4" s="81"/>
      <c r="G4" s="81"/>
      <c r="H4" s="82"/>
      <c r="I4" s="80" t="s">
        <v>4</v>
      </c>
      <c r="J4" s="81"/>
      <c r="K4" s="81"/>
      <c r="L4" s="81"/>
      <c r="M4" s="82"/>
    </row>
    <row r="5" spans="1:13" s="14" customFormat="1" ht="13.7" customHeight="1" x14ac:dyDescent="0.15">
      <c r="A5" s="72"/>
      <c r="B5" s="72"/>
      <c r="C5" s="73"/>
      <c r="D5" s="74" t="s">
        <v>172</v>
      </c>
      <c r="E5" s="74" t="s">
        <v>170</v>
      </c>
      <c r="F5" s="74" t="s">
        <v>171</v>
      </c>
      <c r="G5" s="77" t="s">
        <v>168</v>
      </c>
      <c r="H5" s="74" t="s">
        <v>169</v>
      </c>
      <c r="I5" s="74" t="s">
        <v>172</v>
      </c>
      <c r="J5" s="74" t="s">
        <v>170</v>
      </c>
      <c r="K5" s="74" t="s">
        <v>171</v>
      </c>
      <c r="L5" s="77" t="s">
        <v>168</v>
      </c>
      <c r="M5" s="74" t="s">
        <v>169</v>
      </c>
    </row>
    <row r="6" spans="1:13" s="14" customFormat="1" ht="13.7" customHeight="1" x14ac:dyDescent="0.15">
      <c r="A6" s="72"/>
      <c r="B6" s="72"/>
      <c r="C6" s="73"/>
      <c r="D6" s="75"/>
      <c r="E6" s="75"/>
      <c r="F6" s="75"/>
      <c r="G6" s="78"/>
      <c r="H6" s="75"/>
      <c r="I6" s="75"/>
      <c r="J6" s="75"/>
      <c r="K6" s="75"/>
      <c r="L6" s="78"/>
      <c r="M6" s="75"/>
    </row>
    <row r="7" spans="1:13" s="14" customFormat="1" ht="28.5" customHeight="1" x14ac:dyDescent="0.15">
      <c r="A7" s="72"/>
      <c r="B7" s="72"/>
      <c r="C7" s="73"/>
      <c r="D7" s="76"/>
      <c r="E7" s="76"/>
      <c r="F7" s="76"/>
      <c r="G7" s="79"/>
      <c r="H7" s="76"/>
      <c r="I7" s="76"/>
      <c r="J7" s="76"/>
      <c r="K7" s="76"/>
      <c r="L7" s="79"/>
      <c r="M7" s="76"/>
    </row>
    <row r="8" spans="1:13" s="14" customFormat="1" ht="13.7" customHeight="1" x14ac:dyDescent="0.15">
      <c r="A8" s="83" t="s">
        <v>140</v>
      </c>
      <c r="B8" s="84"/>
      <c r="C8" s="17"/>
      <c r="D8" s="18"/>
      <c r="E8" s="18"/>
      <c r="F8" s="18"/>
      <c r="G8" s="19"/>
      <c r="H8" s="20"/>
      <c r="I8" s="18"/>
      <c r="J8" s="18"/>
      <c r="K8" s="18"/>
      <c r="L8" s="21"/>
      <c r="M8" s="18"/>
    </row>
    <row r="9" spans="1:13" s="14" customFormat="1" ht="11.65" customHeight="1" x14ac:dyDescent="0.15">
      <c r="A9" s="85" t="s">
        <v>5</v>
      </c>
      <c r="B9" s="86"/>
      <c r="C9" s="22" t="s">
        <v>6</v>
      </c>
      <c r="D9" s="4">
        <v>21832264.829999998</v>
      </c>
      <c r="E9" s="4">
        <v>180020900</v>
      </c>
      <c r="F9" s="4">
        <v>16084665.690000001</v>
      </c>
      <c r="G9" s="98">
        <f>F9/E9*100</f>
        <v>8.9348879435665545</v>
      </c>
      <c r="H9" s="4">
        <f>F9-D9</f>
        <v>-5747599.1399999969</v>
      </c>
      <c r="I9" s="4">
        <v>157.80000000000001</v>
      </c>
      <c r="J9" s="4">
        <v>36200</v>
      </c>
      <c r="K9" s="47">
        <v>3995.81</v>
      </c>
      <c r="L9" s="23">
        <f>K9/J9*100</f>
        <v>11.038149171270719</v>
      </c>
      <c r="M9" s="4">
        <f>K9-I9</f>
        <v>3838.0099999999998</v>
      </c>
    </row>
    <row r="10" spans="1:13" s="14" customFormat="1" ht="21" customHeight="1" x14ac:dyDescent="0.15">
      <c r="A10" s="64" t="s">
        <v>7</v>
      </c>
      <c r="B10" s="65"/>
      <c r="C10" s="22" t="s">
        <v>8</v>
      </c>
      <c r="D10" s="4">
        <v>15388740.77</v>
      </c>
      <c r="E10" s="4">
        <v>123561700</v>
      </c>
      <c r="F10" s="4">
        <v>9114316.1300000008</v>
      </c>
      <c r="G10" s="98">
        <f t="shared" ref="G10:G53" si="0">F10/E10*100</f>
        <v>7.3763278831547314</v>
      </c>
      <c r="H10" s="4">
        <f t="shared" ref="H10:H72" si="1">F10-D10</f>
        <v>-6274424.6399999987</v>
      </c>
      <c r="I10" s="4"/>
      <c r="J10" s="4"/>
      <c r="K10" s="4"/>
      <c r="L10" s="23"/>
      <c r="M10" s="4"/>
    </row>
    <row r="11" spans="1:13" s="14" customFormat="1" ht="11.65" customHeight="1" x14ac:dyDescent="0.15">
      <c r="A11" s="64" t="s">
        <v>9</v>
      </c>
      <c r="B11" s="65"/>
      <c r="C11" s="22" t="s">
        <v>10</v>
      </c>
      <c r="D11" s="4">
        <v>15388740.77</v>
      </c>
      <c r="E11" s="4">
        <v>123550000</v>
      </c>
      <c r="F11" s="4">
        <v>9114316.1300000008</v>
      </c>
      <c r="G11" s="98">
        <f t="shared" si="0"/>
        <v>7.3770264103601786</v>
      </c>
      <c r="H11" s="4">
        <f t="shared" si="1"/>
        <v>-6274424.6399999987</v>
      </c>
      <c r="I11" s="4"/>
      <c r="J11" s="4"/>
      <c r="K11" s="4"/>
      <c r="L11" s="23"/>
      <c r="M11" s="4"/>
    </row>
    <row r="12" spans="1:13" s="14" customFormat="1" ht="27.6" customHeight="1" x14ac:dyDescent="0.15">
      <c r="A12" s="64" t="s">
        <v>11</v>
      </c>
      <c r="B12" s="65"/>
      <c r="C12" s="22" t="s">
        <v>12</v>
      </c>
      <c r="D12" s="4">
        <v>6430131.6900000004</v>
      </c>
      <c r="E12" s="26">
        <v>120000000</v>
      </c>
      <c r="F12" s="4">
        <v>9014286.3599999994</v>
      </c>
      <c r="G12" s="98">
        <f t="shared" si="0"/>
        <v>7.5119052999999987</v>
      </c>
      <c r="H12" s="4">
        <f t="shared" si="1"/>
        <v>2584154.669999999</v>
      </c>
      <c r="I12" s="4"/>
      <c r="J12" s="4"/>
      <c r="K12" s="4"/>
      <c r="L12" s="23"/>
      <c r="M12" s="4"/>
    </row>
    <row r="13" spans="1:13" s="14" customFormat="1" ht="51" customHeight="1" x14ac:dyDescent="0.15">
      <c r="A13" s="64" t="s">
        <v>13</v>
      </c>
      <c r="B13" s="65"/>
      <c r="C13" s="22" t="s">
        <v>14</v>
      </c>
      <c r="D13" s="103">
        <v>8638448.6800000016</v>
      </c>
      <c r="E13" s="41"/>
      <c r="G13" s="98"/>
      <c r="H13" s="4">
        <f t="shared" si="1"/>
        <v>-8638448.6800000016</v>
      </c>
      <c r="I13" s="4"/>
      <c r="J13" s="4"/>
      <c r="K13" s="4"/>
      <c r="L13" s="23"/>
      <c r="M13" s="4"/>
    </row>
    <row r="14" spans="1:13" s="14" customFormat="1" ht="29.85" customHeight="1" x14ac:dyDescent="0.15">
      <c r="A14" s="64" t="s">
        <v>15</v>
      </c>
      <c r="B14" s="65"/>
      <c r="C14" s="22" t="s">
        <v>16</v>
      </c>
      <c r="D14" s="4">
        <v>338560.12</v>
      </c>
      <c r="E14" s="25">
        <v>2620000</v>
      </c>
      <c r="F14" s="4">
        <v>19120.489999999998</v>
      </c>
      <c r="G14" s="98">
        <f t="shared" si="0"/>
        <v>0.72978969465648846</v>
      </c>
      <c r="H14" s="4">
        <f t="shared" si="1"/>
        <v>-319439.63</v>
      </c>
      <c r="I14" s="4"/>
      <c r="J14" s="4"/>
      <c r="K14" s="4"/>
      <c r="L14" s="23"/>
      <c r="M14" s="4"/>
    </row>
    <row r="15" spans="1:13" s="14" customFormat="1" ht="21" customHeight="1" x14ac:dyDescent="0.15">
      <c r="A15" s="64" t="s">
        <v>17</v>
      </c>
      <c r="B15" s="65"/>
      <c r="C15" s="22" t="s">
        <v>18</v>
      </c>
      <c r="D15" s="4">
        <v>-18399.72</v>
      </c>
      <c r="E15" s="4">
        <v>930000</v>
      </c>
      <c r="F15" s="4">
        <v>80909.279999999999</v>
      </c>
      <c r="G15" s="98">
        <f t="shared" si="0"/>
        <v>8.6999225806451612</v>
      </c>
      <c r="H15" s="4">
        <f t="shared" si="1"/>
        <v>99309</v>
      </c>
      <c r="I15" s="4"/>
      <c r="J15" s="4"/>
      <c r="K15" s="4"/>
      <c r="L15" s="23"/>
      <c r="M15" s="4"/>
    </row>
    <row r="16" spans="1:13" s="14" customFormat="1" ht="11.65" customHeight="1" x14ac:dyDescent="0.15">
      <c r="A16" s="64" t="s">
        <v>19</v>
      </c>
      <c r="B16" s="65"/>
      <c r="C16" s="22" t="s">
        <v>20</v>
      </c>
      <c r="D16" s="4"/>
      <c r="E16" s="4">
        <v>11700</v>
      </c>
      <c r="F16" s="4"/>
      <c r="G16" s="98"/>
      <c r="H16" s="4"/>
      <c r="I16" s="4"/>
      <c r="J16" s="4"/>
      <c r="K16" s="4"/>
      <c r="L16" s="23"/>
      <c r="M16" s="4"/>
    </row>
    <row r="17" spans="1:13" s="14" customFormat="1" ht="21" customHeight="1" x14ac:dyDescent="0.15">
      <c r="A17" s="64" t="s">
        <v>21</v>
      </c>
      <c r="B17" s="65"/>
      <c r="C17" s="22" t="s">
        <v>22</v>
      </c>
      <c r="D17" s="4"/>
      <c r="E17" s="4">
        <v>11700</v>
      </c>
      <c r="F17" s="4"/>
      <c r="G17" s="98"/>
      <c r="H17" s="4"/>
      <c r="I17" s="4"/>
      <c r="J17" s="4"/>
      <c r="K17" s="4"/>
      <c r="L17" s="23"/>
      <c r="M17" s="4"/>
    </row>
    <row r="18" spans="1:13" s="14" customFormat="1" ht="21" customHeight="1" x14ac:dyDescent="0.15">
      <c r="A18" s="64" t="s">
        <v>23</v>
      </c>
      <c r="B18" s="65"/>
      <c r="C18" s="22" t="s">
        <v>24</v>
      </c>
      <c r="D18" s="4"/>
      <c r="E18" s="4">
        <v>200</v>
      </c>
      <c r="F18" s="4"/>
      <c r="G18" s="98"/>
      <c r="H18" s="4"/>
      <c r="I18" s="4"/>
      <c r="J18" s="4"/>
      <c r="K18" s="4"/>
      <c r="L18" s="23"/>
      <c r="M18" s="4"/>
    </row>
    <row r="19" spans="1:13" s="14" customFormat="1" ht="17.25" customHeight="1" x14ac:dyDescent="0.15">
      <c r="A19" s="64" t="s">
        <v>25</v>
      </c>
      <c r="B19" s="65"/>
      <c r="C19" s="22" t="s">
        <v>26</v>
      </c>
      <c r="D19" s="52"/>
      <c r="E19" s="4">
        <v>200</v>
      </c>
      <c r="F19" s="4"/>
      <c r="G19" s="98"/>
      <c r="H19" s="4"/>
      <c r="I19" s="4"/>
      <c r="J19" s="4"/>
      <c r="K19" s="4"/>
      <c r="L19" s="23"/>
      <c r="M19" s="4"/>
    </row>
    <row r="20" spans="1:13" s="14" customFormat="1" ht="28.15" customHeight="1" x14ac:dyDescent="0.15">
      <c r="A20" s="64" t="s">
        <v>27</v>
      </c>
      <c r="B20" s="65"/>
      <c r="C20" s="22" t="s">
        <v>28</v>
      </c>
      <c r="D20" s="52"/>
      <c r="E20" s="4">
        <v>200</v>
      </c>
      <c r="F20" s="4"/>
      <c r="G20" s="98"/>
      <c r="H20" s="4"/>
      <c r="I20" s="4"/>
      <c r="J20" s="4"/>
      <c r="K20" s="4"/>
      <c r="L20" s="23"/>
      <c r="M20" s="4"/>
    </row>
    <row r="21" spans="1:13" s="14" customFormat="1" ht="16.149999999999999" customHeight="1" x14ac:dyDescent="0.15">
      <c r="A21" s="64" t="s">
        <v>29</v>
      </c>
      <c r="B21" s="65"/>
      <c r="C21" s="22" t="s">
        <v>30</v>
      </c>
      <c r="D21" s="52">
        <v>7585539.3300000001</v>
      </c>
      <c r="E21" s="4">
        <v>24535000</v>
      </c>
      <c r="F21" s="4">
        <v>2410576.2399999998</v>
      </c>
      <c r="G21" s="98">
        <f t="shared" si="0"/>
        <v>9.8250509068677374</v>
      </c>
      <c r="H21" s="4">
        <f t="shared" si="1"/>
        <v>-5174963.09</v>
      </c>
      <c r="I21" s="4"/>
      <c r="J21" s="4"/>
      <c r="K21" s="4"/>
      <c r="L21" s="23"/>
      <c r="M21" s="4"/>
    </row>
    <row r="22" spans="1:13" s="14" customFormat="1" ht="21" customHeight="1" x14ac:dyDescent="0.15">
      <c r="A22" s="64" t="s">
        <v>31</v>
      </c>
      <c r="B22" s="65"/>
      <c r="C22" s="22" t="s">
        <v>32</v>
      </c>
      <c r="D22" s="52">
        <v>804088.55</v>
      </c>
      <c r="E22" s="4">
        <v>3490000</v>
      </c>
      <c r="F22" s="4">
        <v>193844.72</v>
      </c>
      <c r="G22" s="98">
        <f t="shared" si="0"/>
        <v>5.5542899713467051</v>
      </c>
      <c r="H22" s="4">
        <f t="shared" si="1"/>
        <v>-610243.83000000007</v>
      </c>
      <c r="I22" s="4"/>
      <c r="J22" s="4"/>
      <c r="K22" s="4"/>
      <c r="L22" s="23"/>
      <c r="M22" s="4"/>
    </row>
    <row r="23" spans="1:13" s="14" customFormat="1" ht="11.65" customHeight="1" x14ac:dyDescent="0.15">
      <c r="A23" s="64" t="s">
        <v>33</v>
      </c>
      <c r="B23" s="65"/>
      <c r="C23" s="22" t="s">
        <v>34</v>
      </c>
      <c r="D23" s="52">
        <v>804088.55</v>
      </c>
      <c r="E23" s="4">
        <v>3490000</v>
      </c>
      <c r="F23" s="4">
        <v>193844.72000000003</v>
      </c>
      <c r="G23" s="98">
        <f t="shared" si="0"/>
        <v>5.554289971346706</v>
      </c>
      <c r="H23" s="4">
        <f t="shared" si="1"/>
        <v>-610243.83000000007</v>
      </c>
      <c r="I23" s="4"/>
      <c r="J23" s="4"/>
      <c r="K23" s="4"/>
      <c r="L23" s="23"/>
      <c r="M23" s="4"/>
    </row>
    <row r="24" spans="1:13" s="14" customFormat="1" ht="21" customHeight="1" x14ac:dyDescent="0.15">
      <c r="A24" s="64" t="s">
        <v>35</v>
      </c>
      <c r="B24" s="65"/>
      <c r="C24" s="22" t="s">
        <v>36</v>
      </c>
      <c r="D24" s="52">
        <v>4371695.7</v>
      </c>
      <c r="E24" s="4">
        <v>12835000</v>
      </c>
      <c r="F24" s="4">
        <v>1188390.05</v>
      </c>
      <c r="G24" s="98">
        <f t="shared" si="0"/>
        <v>9.2589797428905349</v>
      </c>
      <c r="H24" s="4">
        <f t="shared" si="1"/>
        <v>-3183305.6500000004</v>
      </c>
      <c r="I24" s="4"/>
      <c r="J24" s="4"/>
      <c r="K24" s="4"/>
      <c r="L24" s="23"/>
      <c r="M24" s="4"/>
    </row>
    <row r="25" spans="1:13" s="14" customFormat="1" ht="11.65" customHeight="1" x14ac:dyDescent="0.15">
      <c r="A25" s="64" t="s">
        <v>33</v>
      </c>
      <c r="B25" s="65"/>
      <c r="C25" s="22" t="s">
        <v>37</v>
      </c>
      <c r="D25" s="52">
        <v>4371695.7</v>
      </c>
      <c r="E25" s="4">
        <v>12835000</v>
      </c>
      <c r="F25" s="4">
        <v>1188390.05</v>
      </c>
      <c r="G25" s="98">
        <f t="shared" si="0"/>
        <v>9.2589797428905349</v>
      </c>
      <c r="H25" s="4">
        <f t="shared" si="1"/>
        <v>-3183305.6500000004</v>
      </c>
      <c r="I25" s="4"/>
      <c r="J25" s="4"/>
      <c r="K25" s="4"/>
      <c r="L25" s="23"/>
      <c r="M25" s="4"/>
    </row>
    <row r="26" spans="1:13" s="14" customFormat="1" ht="21" customHeight="1" x14ac:dyDescent="0.15">
      <c r="A26" s="64" t="s">
        <v>38</v>
      </c>
      <c r="B26" s="65"/>
      <c r="C26" s="22" t="s">
        <v>39</v>
      </c>
      <c r="D26" s="52">
        <v>939905.97000000009</v>
      </c>
      <c r="E26" s="4">
        <v>8210000</v>
      </c>
      <c r="F26" s="4">
        <v>1028341.4699999997</v>
      </c>
      <c r="G26" s="98">
        <f t="shared" si="0"/>
        <v>12.525474665042626</v>
      </c>
      <c r="H26" s="4">
        <f t="shared" si="1"/>
        <v>88435.499999999651</v>
      </c>
      <c r="I26" s="4"/>
      <c r="J26" s="4"/>
      <c r="K26" s="4"/>
      <c r="L26" s="23"/>
      <c r="M26" s="4"/>
    </row>
    <row r="27" spans="1:13" s="14" customFormat="1" ht="24.6" customHeight="1" x14ac:dyDescent="0.15">
      <c r="A27" s="64" t="s">
        <v>40</v>
      </c>
      <c r="B27" s="65"/>
      <c r="C27" s="22" t="s">
        <v>41</v>
      </c>
      <c r="D27" s="52">
        <v>5503618.0899999999</v>
      </c>
      <c r="E27" s="4">
        <v>31924000</v>
      </c>
      <c r="F27" s="4">
        <v>4559773.3199999994</v>
      </c>
      <c r="G27" s="98">
        <f t="shared" si="0"/>
        <v>14.283214258864801</v>
      </c>
      <c r="H27" s="4">
        <f t="shared" si="1"/>
        <v>-943844.77000000048</v>
      </c>
      <c r="I27" s="4"/>
      <c r="J27" s="4"/>
      <c r="K27" s="4"/>
      <c r="L27" s="23"/>
      <c r="M27" s="4"/>
    </row>
    <row r="28" spans="1:13" s="14" customFormat="1" ht="21" customHeight="1" x14ac:dyDescent="0.15">
      <c r="A28" s="64" t="s">
        <v>42</v>
      </c>
      <c r="B28" s="65"/>
      <c r="C28" s="22" t="s">
        <v>43</v>
      </c>
      <c r="D28" s="52">
        <v>2147952.33</v>
      </c>
      <c r="E28" s="4">
        <v>317000</v>
      </c>
      <c r="F28" s="4">
        <v>495818.51</v>
      </c>
      <c r="G28" s="98">
        <f t="shared" si="0"/>
        <v>156.40962460567823</v>
      </c>
      <c r="H28" s="4">
        <f t="shared" si="1"/>
        <v>-1652133.82</v>
      </c>
      <c r="I28" s="4"/>
      <c r="J28" s="4"/>
      <c r="K28" s="4"/>
      <c r="L28" s="23"/>
      <c r="M28" s="4"/>
    </row>
    <row r="29" spans="1:13" s="14" customFormat="1" ht="21" customHeight="1" x14ac:dyDescent="0.15">
      <c r="A29" s="64" t="s">
        <v>44</v>
      </c>
      <c r="B29" s="65"/>
      <c r="C29" s="22" t="s">
        <v>45</v>
      </c>
      <c r="D29" s="52">
        <v>369.89</v>
      </c>
      <c r="E29" s="4">
        <v>4000</v>
      </c>
      <c r="F29" s="4"/>
      <c r="G29" s="98"/>
      <c r="H29" s="4">
        <f t="shared" si="1"/>
        <v>-369.89</v>
      </c>
      <c r="I29" s="4"/>
      <c r="J29" s="4"/>
      <c r="K29" s="4"/>
      <c r="L29" s="23"/>
      <c r="M29" s="4"/>
    </row>
    <row r="30" spans="1:13" s="14" customFormat="1" ht="31.9" customHeight="1" x14ac:dyDescent="0.15">
      <c r="A30" s="64" t="s">
        <v>46</v>
      </c>
      <c r="B30" s="65"/>
      <c r="C30" s="22" t="s">
        <v>47</v>
      </c>
      <c r="D30" s="52">
        <v>25.95</v>
      </c>
      <c r="E30" s="4">
        <v>5000</v>
      </c>
      <c r="F30" s="4">
        <v>-292.73</v>
      </c>
      <c r="G30" s="98">
        <f t="shared" si="0"/>
        <v>-5.8546000000000005</v>
      </c>
      <c r="H30" s="4">
        <f t="shared" si="1"/>
        <v>-318.68</v>
      </c>
      <c r="I30" s="4"/>
      <c r="J30" s="4"/>
      <c r="K30" s="4"/>
      <c r="L30" s="23"/>
      <c r="M30" s="4"/>
    </row>
    <row r="31" spans="1:13" s="14" customFormat="1" ht="35.25" customHeight="1" x14ac:dyDescent="0.15">
      <c r="A31" s="64" t="s">
        <v>48</v>
      </c>
      <c r="B31" s="65"/>
      <c r="C31" s="22" t="s">
        <v>49</v>
      </c>
      <c r="D31" s="52">
        <v>434.14</v>
      </c>
      <c r="E31" s="4">
        <v>5000</v>
      </c>
      <c r="F31" s="4">
        <v>321.39</v>
      </c>
      <c r="G31" s="98">
        <f t="shared" si="0"/>
        <v>6.4278000000000004</v>
      </c>
      <c r="H31" s="4">
        <f t="shared" si="1"/>
        <v>-112.75</v>
      </c>
      <c r="I31" s="4"/>
      <c r="J31" s="4"/>
      <c r="K31" s="4"/>
      <c r="L31" s="23"/>
      <c r="M31" s="4"/>
    </row>
    <row r="32" spans="1:13" s="14" customFormat="1" ht="29.85" customHeight="1" x14ac:dyDescent="0.15">
      <c r="A32" s="64" t="s">
        <v>50</v>
      </c>
      <c r="B32" s="65"/>
      <c r="C32" s="22" t="s">
        <v>51</v>
      </c>
      <c r="D32" s="52">
        <v>50616.87</v>
      </c>
      <c r="E32" s="4">
        <v>16000</v>
      </c>
      <c r="F32" s="4">
        <v>23050.85</v>
      </c>
      <c r="G32" s="98">
        <f t="shared" si="0"/>
        <v>144.06781249999997</v>
      </c>
      <c r="H32" s="4">
        <f t="shared" si="1"/>
        <v>-27566.020000000004</v>
      </c>
      <c r="I32" s="4"/>
      <c r="J32" s="4"/>
      <c r="K32" s="4"/>
      <c r="L32" s="23"/>
      <c r="M32" s="4"/>
    </row>
    <row r="33" spans="1:13" s="14" customFormat="1" ht="34.5" customHeight="1" x14ac:dyDescent="0.15">
      <c r="A33" s="64" t="s">
        <v>52</v>
      </c>
      <c r="B33" s="65"/>
      <c r="C33" s="22" t="s">
        <v>53</v>
      </c>
      <c r="D33" s="52">
        <v>1774237.2799999998</v>
      </c>
      <c r="E33" s="4">
        <v>200000</v>
      </c>
      <c r="F33" s="4">
        <v>198269.61000000004</v>
      </c>
      <c r="G33" s="98">
        <f t="shared" si="0"/>
        <v>99.134805000000028</v>
      </c>
      <c r="H33" s="4">
        <f t="shared" si="1"/>
        <v>-1575967.6699999997</v>
      </c>
      <c r="I33" s="4"/>
      <c r="J33" s="4"/>
      <c r="K33" s="4"/>
      <c r="L33" s="23"/>
      <c r="M33" s="4"/>
    </row>
    <row r="34" spans="1:13" s="14" customFormat="1" ht="29.85" customHeight="1" x14ac:dyDescent="0.15">
      <c r="A34" s="64" t="s">
        <v>54</v>
      </c>
      <c r="B34" s="65"/>
      <c r="C34" s="22" t="s">
        <v>55</v>
      </c>
      <c r="D34" s="52">
        <v>289440.77</v>
      </c>
      <c r="E34" s="4">
        <v>2000</v>
      </c>
      <c r="F34" s="4">
        <v>225555.34999999998</v>
      </c>
      <c r="G34" s="98">
        <f t="shared" si="0"/>
        <v>11277.767499999998</v>
      </c>
      <c r="H34" s="4">
        <f t="shared" si="1"/>
        <v>-63885.420000000042</v>
      </c>
      <c r="I34" s="4"/>
      <c r="J34" s="4"/>
      <c r="K34" s="4"/>
      <c r="L34" s="23"/>
      <c r="M34" s="4"/>
    </row>
    <row r="35" spans="1:13" s="14" customFormat="1" ht="11.65" customHeight="1" x14ac:dyDescent="0.15">
      <c r="A35" s="64" t="s">
        <v>56</v>
      </c>
      <c r="B35" s="65"/>
      <c r="C35" s="22" t="s">
        <v>57</v>
      </c>
      <c r="D35" s="52">
        <v>2642.7200000000003</v>
      </c>
      <c r="E35" s="4">
        <v>50000</v>
      </c>
      <c r="F35" s="4">
        <v>2301.25</v>
      </c>
      <c r="G35" s="98">
        <f t="shared" si="0"/>
        <v>4.6025</v>
      </c>
      <c r="H35" s="4">
        <f t="shared" si="1"/>
        <v>-341.47000000000025</v>
      </c>
      <c r="I35" s="4"/>
      <c r="J35" s="4"/>
      <c r="K35" s="4"/>
      <c r="L35" s="23"/>
      <c r="M35" s="4"/>
    </row>
    <row r="36" spans="1:13" s="14" customFormat="1" ht="11.65" customHeight="1" x14ac:dyDescent="0.15">
      <c r="A36" s="64" t="s">
        <v>58</v>
      </c>
      <c r="B36" s="65"/>
      <c r="C36" s="22" t="s">
        <v>59</v>
      </c>
      <c r="D36" s="52">
        <v>23934.71</v>
      </c>
      <c r="E36" s="4">
        <v>10000</v>
      </c>
      <c r="F36" s="4">
        <v>40362.79</v>
      </c>
      <c r="G36" s="98">
        <f t="shared" si="0"/>
        <v>403.62790000000007</v>
      </c>
      <c r="H36" s="4">
        <f t="shared" si="1"/>
        <v>16428.080000000002</v>
      </c>
      <c r="I36" s="4"/>
      <c r="J36" s="4"/>
      <c r="K36" s="4"/>
      <c r="L36" s="23"/>
      <c r="M36" s="4"/>
    </row>
    <row r="37" spans="1:13" s="14" customFormat="1" ht="11.65" customHeight="1" x14ac:dyDescent="0.15">
      <c r="A37" s="64" t="s">
        <v>60</v>
      </c>
      <c r="B37" s="65"/>
      <c r="C37" s="22" t="s">
        <v>61</v>
      </c>
      <c r="D37" s="52">
        <v>6250</v>
      </c>
      <c r="E37" s="4">
        <v>25000</v>
      </c>
      <c r="F37" s="4">
        <v>6250</v>
      </c>
      <c r="G37" s="98">
        <f t="shared" si="0"/>
        <v>25</v>
      </c>
      <c r="H37" s="4"/>
      <c r="I37" s="4"/>
      <c r="J37" s="4"/>
      <c r="K37" s="4"/>
      <c r="L37" s="23"/>
      <c r="M37" s="4"/>
    </row>
    <row r="38" spans="1:13" s="14" customFormat="1" ht="11.65" customHeight="1" x14ac:dyDescent="0.15">
      <c r="A38" s="64" t="s">
        <v>62</v>
      </c>
      <c r="B38" s="65"/>
      <c r="C38" s="51" t="s">
        <v>63</v>
      </c>
      <c r="D38" s="52">
        <v>3355665.7599999993</v>
      </c>
      <c r="E38" s="4">
        <v>31607000</v>
      </c>
      <c r="F38" s="4">
        <v>4063954.8099999996</v>
      </c>
      <c r="G38" s="98">
        <f t="shared" si="0"/>
        <v>12.857768247540099</v>
      </c>
      <c r="H38" s="4">
        <f t="shared" si="1"/>
        <v>708289.05000000028</v>
      </c>
      <c r="I38" s="4"/>
      <c r="J38" s="4"/>
      <c r="K38" s="4"/>
      <c r="L38" s="23"/>
      <c r="M38" s="4"/>
    </row>
    <row r="39" spans="1:13" s="14" customFormat="1" ht="11.65" customHeight="1" x14ac:dyDescent="0.15">
      <c r="A39" s="64" t="s">
        <v>64</v>
      </c>
      <c r="B39" s="65"/>
      <c r="C39" s="22" t="s">
        <v>65</v>
      </c>
      <c r="D39" s="52">
        <v>149291.03</v>
      </c>
      <c r="E39" s="4">
        <v>1860000</v>
      </c>
      <c r="F39" s="4">
        <v>28878.880000000001</v>
      </c>
      <c r="G39" s="98">
        <f t="shared" si="0"/>
        <v>1.5526279569892474</v>
      </c>
      <c r="H39" s="4">
        <f t="shared" si="1"/>
        <v>-120412.15</v>
      </c>
      <c r="I39" s="4"/>
      <c r="J39" s="4"/>
      <c r="K39" s="4"/>
      <c r="L39" s="23"/>
      <c r="M39" s="4"/>
    </row>
    <row r="40" spans="1:13" s="14" customFormat="1" ht="11.65" customHeight="1" x14ac:dyDescent="0.15">
      <c r="A40" s="64" t="s">
        <v>66</v>
      </c>
      <c r="B40" s="65"/>
      <c r="C40" s="22" t="s">
        <v>67</v>
      </c>
      <c r="D40" s="52">
        <v>2896433.7799999993</v>
      </c>
      <c r="E40" s="4">
        <v>28000000</v>
      </c>
      <c r="F40" s="4">
        <v>3575731.0100000002</v>
      </c>
      <c r="G40" s="98">
        <f t="shared" si="0"/>
        <v>12.770467892857143</v>
      </c>
      <c r="H40" s="4">
        <f t="shared" si="1"/>
        <v>679297.23000000091</v>
      </c>
      <c r="I40" s="4"/>
      <c r="J40" s="4"/>
      <c r="K40" s="4"/>
      <c r="L40" s="23"/>
      <c r="M40" s="4"/>
    </row>
    <row r="41" spans="1:13" s="14" customFormat="1" ht="37.9" customHeight="1" x14ac:dyDescent="0.15">
      <c r="A41" s="64" t="s">
        <v>68</v>
      </c>
      <c r="B41" s="65"/>
      <c r="C41" s="51" t="s">
        <v>69</v>
      </c>
      <c r="D41" s="53">
        <v>309940.95</v>
      </c>
      <c r="E41" s="26">
        <v>1747000</v>
      </c>
      <c r="F41" s="26">
        <v>459344.92000000004</v>
      </c>
      <c r="G41" s="99">
        <f t="shared" si="0"/>
        <v>26.293355466514029</v>
      </c>
      <c r="H41" s="26">
        <f t="shared" si="1"/>
        <v>149403.97000000003</v>
      </c>
      <c r="I41" s="4"/>
      <c r="J41" s="4"/>
      <c r="K41" s="4"/>
      <c r="L41" s="23"/>
      <c r="M41" s="4"/>
    </row>
    <row r="42" spans="1:13" s="14" customFormat="1" ht="11.65" customHeight="1" x14ac:dyDescent="0.15">
      <c r="A42" s="64" t="s">
        <v>70</v>
      </c>
      <c r="B42" s="65"/>
      <c r="C42" s="51" t="s">
        <v>71</v>
      </c>
      <c r="D42" s="54"/>
      <c r="E42" s="41"/>
      <c r="F42" s="41"/>
      <c r="G42" s="100"/>
      <c r="H42" s="4"/>
      <c r="I42" s="24">
        <v>157.80000000000001</v>
      </c>
      <c r="J42" s="4">
        <v>36200</v>
      </c>
      <c r="K42" s="4">
        <v>3995.81</v>
      </c>
      <c r="L42" s="23">
        <f t="shared" ref="L42:L45" si="2">K42/J42*100</f>
        <v>11.038149171270719</v>
      </c>
      <c r="M42" s="4">
        <f t="shared" ref="M42:M46" si="3">K42-I42</f>
        <v>3838.0099999999998</v>
      </c>
    </row>
    <row r="43" spans="1:13" s="14" customFormat="1" ht="11.65" customHeight="1" x14ac:dyDescent="0.15">
      <c r="A43" s="64" t="s">
        <v>72</v>
      </c>
      <c r="B43" s="65"/>
      <c r="C43" s="51" t="s">
        <v>73</v>
      </c>
      <c r="D43" s="54"/>
      <c r="E43" s="41"/>
      <c r="F43" s="41"/>
      <c r="G43" s="100"/>
      <c r="H43" s="26"/>
      <c r="I43" s="24">
        <v>157.80000000000001</v>
      </c>
      <c r="J43" s="4">
        <v>36200</v>
      </c>
      <c r="K43" s="4">
        <v>3995.81</v>
      </c>
      <c r="L43" s="23">
        <f t="shared" si="2"/>
        <v>11.038149171270719</v>
      </c>
      <c r="M43" s="4">
        <f t="shared" si="3"/>
        <v>3838.0099999999998</v>
      </c>
    </row>
    <row r="44" spans="1:13" s="14" customFormat="1" ht="36.6" customHeight="1" x14ac:dyDescent="0.15">
      <c r="A44" s="64" t="s">
        <v>74</v>
      </c>
      <c r="B44" s="65"/>
      <c r="C44" s="51" t="s">
        <v>75</v>
      </c>
      <c r="D44" s="54"/>
      <c r="E44" s="41"/>
      <c r="F44" s="41"/>
      <c r="G44" s="100"/>
      <c r="H44" s="4"/>
      <c r="I44" s="24">
        <v>157.80000000000001</v>
      </c>
      <c r="J44" s="52">
        <v>30200</v>
      </c>
      <c r="K44" s="26">
        <v>42.81</v>
      </c>
      <c r="L44" s="27">
        <f t="shared" si="2"/>
        <v>0.14175496688741723</v>
      </c>
      <c r="M44" s="4">
        <f t="shared" si="3"/>
        <v>-114.99000000000001</v>
      </c>
    </row>
    <row r="45" spans="1:13" s="14" customFormat="1" ht="37.5" customHeight="1" x14ac:dyDescent="0.15">
      <c r="A45" s="64" t="s">
        <v>76</v>
      </c>
      <c r="B45" s="65"/>
      <c r="C45" s="51" t="s">
        <v>77</v>
      </c>
      <c r="D45" s="54"/>
      <c r="E45" s="41"/>
      <c r="F45" s="41"/>
      <c r="G45" s="100"/>
      <c r="H45" s="4"/>
      <c r="I45" s="55"/>
      <c r="J45" s="54">
        <v>6000</v>
      </c>
      <c r="K45" s="6">
        <v>3953</v>
      </c>
      <c r="L45" s="5">
        <f t="shared" si="2"/>
        <v>65.88333333333334</v>
      </c>
      <c r="M45" s="24">
        <f t="shared" si="3"/>
        <v>3953</v>
      </c>
    </row>
    <row r="46" spans="1:13" s="14" customFormat="1" ht="11.65" customHeight="1" x14ac:dyDescent="0.15">
      <c r="A46" s="85" t="s">
        <v>78</v>
      </c>
      <c r="B46" s="86"/>
      <c r="C46" s="22" t="s">
        <v>79</v>
      </c>
      <c r="D46" s="56">
        <v>8194.7999999999993</v>
      </c>
      <c r="E46" s="25">
        <v>20864100</v>
      </c>
      <c r="F46" s="25">
        <v>11836163.450000001</v>
      </c>
      <c r="G46" s="101">
        <f t="shared" si="0"/>
        <v>56.729805982525015</v>
      </c>
      <c r="H46" s="4">
        <f t="shared" si="1"/>
        <v>11827968.65</v>
      </c>
      <c r="I46" s="4">
        <v>1775052.25</v>
      </c>
      <c r="J46" s="56">
        <v>638600</v>
      </c>
      <c r="K46" s="56">
        <v>745033.01</v>
      </c>
      <c r="L46" s="28">
        <f>K46/J46*100</f>
        <v>116.66661603507673</v>
      </c>
      <c r="M46" s="24">
        <f t="shared" si="3"/>
        <v>-1030019.24</v>
      </c>
    </row>
    <row r="47" spans="1:13" s="14" customFormat="1" ht="11.65" customHeight="1" x14ac:dyDescent="0.15">
      <c r="A47" s="64" t="s">
        <v>80</v>
      </c>
      <c r="B47" s="65"/>
      <c r="C47" s="22" t="s">
        <v>81</v>
      </c>
      <c r="D47" s="52">
        <v>564.19000000000005</v>
      </c>
      <c r="E47" s="4">
        <v>19910300</v>
      </c>
      <c r="F47" s="4">
        <v>11826019.800000001</v>
      </c>
      <c r="G47" s="98">
        <f t="shared" si="0"/>
        <v>59.396492267821174</v>
      </c>
      <c r="H47" s="26">
        <f t="shared" si="1"/>
        <v>11825455.610000001</v>
      </c>
      <c r="I47" s="4"/>
      <c r="J47" s="26"/>
      <c r="K47" s="13"/>
      <c r="L47" s="5"/>
      <c r="M47" s="24"/>
    </row>
    <row r="48" spans="1:13" s="14" customFormat="1" ht="58.9" customHeight="1" x14ac:dyDescent="0.15">
      <c r="A48" s="64" t="s">
        <v>82</v>
      </c>
      <c r="B48" s="65"/>
      <c r="C48" s="22" t="s">
        <v>83</v>
      </c>
      <c r="D48" s="52"/>
      <c r="E48" s="4">
        <v>300</v>
      </c>
      <c r="F48" s="4"/>
      <c r="G48" s="98"/>
      <c r="H48" s="4"/>
      <c r="I48" s="4"/>
      <c r="J48" s="6"/>
      <c r="K48" s="6"/>
      <c r="L48" s="5"/>
      <c r="M48" s="24"/>
    </row>
    <row r="49" spans="1:13" s="14" customFormat="1" ht="21" customHeight="1" x14ac:dyDescent="0.15">
      <c r="A49" s="64" t="s">
        <v>84</v>
      </c>
      <c r="B49" s="65"/>
      <c r="C49" s="22" t="s">
        <v>85</v>
      </c>
      <c r="D49" s="52"/>
      <c r="E49" s="4">
        <v>300</v>
      </c>
      <c r="F49" s="4"/>
      <c r="G49" s="98"/>
      <c r="H49" s="26"/>
      <c r="I49" s="4"/>
      <c r="J49" s="25"/>
      <c r="K49" s="25"/>
      <c r="L49" s="28"/>
      <c r="M49" s="4"/>
    </row>
    <row r="50" spans="1:13" s="14" customFormat="1" ht="21.6" customHeight="1" x14ac:dyDescent="0.15">
      <c r="A50" s="85" t="s">
        <v>173</v>
      </c>
      <c r="B50" s="86"/>
      <c r="C50" s="22">
        <v>21050000</v>
      </c>
      <c r="D50" s="52"/>
      <c r="E50" s="4">
        <v>19600000</v>
      </c>
      <c r="F50" s="4">
        <v>11812027.5</v>
      </c>
      <c r="G50" s="98">
        <f t="shared" si="0"/>
        <v>60.265446428571423</v>
      </c>
      <c r="H50" s="4">
        <f t="shared" si="1"/>
        <v>11812027.5</v>
      </c>
      <c r="I50" s="4"/>
      <c r="J50" s="25"/>
      <c r="K50" s="25"/>
      <c r="L50" s="28"/>
      <c r="M50" s="4"/>
    </row>
    <row r="51" spans="1:13" s="14" customFormat="1" ht="18" customHeight="1" x14ac:dyDescent="0.15">
      <c r="A51" s="64" t="s">
        <v>86</v>
      </c>
      <c r="B51" s="65"/>
      <c r="C51" s="22" t="s">
        <v>87</v>
      </c>
      <c r="D51" s="52">
        <v>564.19000000000005</v>
      </c>
      <c r="E51" s="4">
        <v>310000</v>
      </c>
      <c r="F51" s="4">
        <v>13992.3</v>
      </c>
      <c r="G51" s="98">
        <f t="shared" si="0"/>
        <v>4.5136451612903219</v>
      </c>
      <c r="H51" s="26">
        <f t="shared" si="1"/>
        <v>13428.109999999999</v>
      </c>
      <c r="I51" s="4"/>
      <c r="J51" s="4"/>
      <c r="K51" s="4"/>
      <c r="L51" s="23"/>
      <c r="M51" s="4"/>
    </row>
    <row r="52" spans="1:13" s="14" customFormat="1" ht="11.65" customHeight="1" x14ac:dyDescent="0.15">
      <c r="A52" s="64" t="s">
        <v>88</v>
      </c>
      <c r="B52" s="65"/>
      <c r="C52" s="22" t="s">
        <v>89</v>
      </c>
      <c r="D52" s="4">
        <v>564.19000000000005</v>
      </c>
      <c r="E52" s="4">
        <v>300000</v>
      </c>
      <c r="F52" s="4">
        <v>13992.3</v>
      </c>
      <c r="G52" s="98">
        <f t="shared" si="0"/>
        <v>4.6640999999999995</v>
      </c>
      <c r="H52" s="4">
        <f t="shared" si="1"/>
        <v>13428.109999999999</v>
      </c>
      <c r="I52" s="4"/>
      <c r="J52" s="4"/>
      <c r="K52" s="4"/>
      <c r="L52" s="23"/>
      <c r="M52" s="4"/>
    </row>
    <row r="53" spans="1:13" s="14" customFormat="1" ht="27.6" customHeight="1" x14ac:dyDescent="0.15">
      <c r="A53" s="64" t="s">
        <v>90</v>
      </c>
      <c r="B53" s="65"/>
      <c r="C53" s="22" t="s">
        <v>91</v>
      </c>
      <c r="D53" s="52"/>
      <c r="E53" s="4">
        <v>10000</v>
      </c>
      <c r="F53" s="4"/>
      <c r="G53" s="98"/>
      <c r="H53" s="26"/>
      <c r="I53" s="4"/>
      <c r="J53" s="4"/>
      <c r="K53" s="4"/>
      <c r="L53" s="23"/>
      <c r="M53" s="4"/>
    </row>
    <row r="54" spans="1:13" s="14" customFormat="1" ht="29.85" customHeight="1" x14ac:dyDescent="0.15">
      <c r="A54" s="64" t="s">
        <v>92</v>
      </c>
      <c r="B54" s="65"/>
      <c r="C54" s="22" t="s">
        <v>93</v>
      </c>
      <c r="D54" s="52">
        <v>4414.87</v>
      </c>
      <c r="E54" s="4">
        <v>153800</v>
      </c>
      <c r="F54" s="4">
        <v>8020.18</v>
      </c>
      <c r="G54" s="98">
        <f>F54/E54*100</f>
        <v>5.2146814044213263</v>
      </c>
      <c r="H54" s="26">
        <f t="shared" si="1"/>
        <v>3605.3100000000004</v>
      </c>
      <c r="I54" s="4"/>
      <c r="J54" s="4"/>
      <c r="K54" s="4"/>
      <c r="L54" s="23"/>
      <c r="M54" s="4"/>
    </row>
    <row r="55" spans="1:13" s="14" customFormat="1" ht="11.65" customHeight="1" x14ac:dyDescent="0.15">
      <c r="A55" s="64" t="s">
        <v>94</v>
      </c>
      <c r="B55" s="65"/>
      <c r="C55" s="22" t="s">
        <v>95</v>
      </c>
      <c r="D55" s="52">
        <v>4345.68</v>
      </c>
      <c r="E55" s="4">
        <v>107000</v>
      </c>
      <c r="F55" s="4">
        <v>8020.18</v>
      </c>
      <c r="G55" s="98">
        <f>F55/E55*100</f>
        <v>7.4954953271028035</v>
      </c>
      <c r="H55" s="4">
        <f t="shared" si="1"/>
        <v>3674.5</v>
      </c>
      <c r="I55" s="4"/>
      <c r="J55" s="4"/>
      <c r="K55" s="4"/>
      <c r="L55" s="23"/>
      <c r="M55" s="4"/>
    </row>
    <row r="56" spans="1:13" s="14" customFormat="1" ht="26.45" customHeight="1" x14ac:dyDescent="0.15">
      <c r="A56" s="64" t="s">
        <v>96</v>
      </c>
      <c r="B56" s="65"/>
      <c r="C56" s="22" t="s">
        <v>97</v>
      </c>
      <c r="D56" s="52">
        <v>1600</v>
      </c>
      <c r="E56" s="4">
        <v>18000</v>
      </c>
      <c r="F56" s="4">
        <v>1210</v>
      </c>
      <c r="G56" s="98">
        <f>F56/E56*100</f>
        <v>6.7222222222222223</v>
      </c>
      <c r="H56" s="26">
        <f t="shared" si="1"/>
        <v>-390</v>
      </c>
      <c r="I56" s="4"/>
      <c r="J56" s="4"/>
      <c r="K56" s="4"/>
      <c r="L56" s="23"/>
      <c r="M56" s="4"/>
    </row>
    <row r="57" spans="1:13" s="14" customFormat="1" ht="29.85" customHeight="1" x14ac:dyDescent="0.15">
      <c r="A57" s="64" t="s">
        <v>98</v>
      </c>
      <c r="B57" s="65"/>
      <c r="C57" s="22" t="s">
        <v>99</v>
      </c>
      <c r="D57" s="52">
        <v>1955.68</v>
      </c>
      <c r="E57" s="4">
        <v>42000</v>
      </c>
      <c r="F57" s="26">
        <v>2210.1800000000003</v>
      </c>
      <c r="G57" s="98">
        <f>F57/E57*100</f>
        <v>5.2623333333333342</v>
      </c>
      <c r="H57" s="4">
        <f t="shared" si="1"/>
        <v>254.50000000000023</v>
      </c>
      <c r="I57" s="4"/>
      <c r="J57" s="4"/>
      <c r="K57" s="4"/>
      <c r="L57" s="23"/>
      <c r="M57" s="4"/>
    </row>
    <row r="58" spans="1:13" s="14" customFormat="1" ht="27.6" customHeight="1" x14ac:dyDescent="0.15">
      <c r="A58" s="64" t="s">
        <v>100</v>
      </c>
      <c r="B58" s="65"/>
      <c r="C58" s="22" t="s">
        <v>101</v>
      </c>
      <c r="D58" s="57">
        <v>790</v>
      </c>
      <c r="E58" s="108">
        <v>47000</v>
      </c>
      <c r="F58" s="6">
        <v>4600</v>
      </c>
      <c r="G58" s="109">
        <f>F58/E58*100</f>
        <v>9.787234042553191</v>
      </c>
      <c r="H58" s="26">
        <f t="shared" si="1"/>
        <v>3810</v>
      </c>
      <c r="I58" s="4"/>
      <c r="J58" s="4"/>
      <c r="K58" s="4"/>
      <c r="L58" s="23"/>
      <c r="M58" s="4"/>
    </row>
    <row r="59" spans="1:13" s="14" customFormat="1" ht="21" customHeight="1" x14ac:dyDescent="0.15">
      <c r="A59" s="64" t="s">
        <v>102</v>
      </c>
      <c r="B59" s="65"/>
      <c r="C59" s="51" t="s">
        <v>103</v>
      </c>
      <c r="D59" s="54">
        <v>69.19</v>
      </c>
      <c r="E59" s="6">
        <v>700</v>
      </c>
      <c r="F59" s="58"/>
      <c r="G59" s="98"/>
      <c r="H59" s="4">
        <f t="shared" si="1"/>
        <v>-69.19</v>
      </c>
      <c r="I59" s="4"/>
      <c r="J59" s="4"/>
      <c r="K59" s="4"/>
      <c r="L59" s="23"/>
      <c r="M59" s="4"/>
    </row>
    <row r="60" spans="1:13" s="14" customFormat="1" ht="39" customHeight="1" x14ac:dyDescent="0.15">
      <c r="A60" s="64" t="s">
        <v>104</v>
      </c>
      <c r="B60" s="65"/>
      <c r="C60" s="51" t="s">
        <v>105</v>
      </c>
      <c r="D60" s="54">
        <v>69.19</v>
      </c>
      <c r="E60" s="6">
        <v>700</v>
      </c>
      <c r="F60" s="24"/>
      <c r="G60" s="99"/>
      <c r="H60" s="26">
        <f t="shared" si="1"/>
        <v>-69.19</v>
      </c>
      <c r="I60" s="4"/>
      <c r="J60" s="4"/>
      <c r="K60" s="4"/>
      <c r="L60" s="23"/>
      <c r="M60" s="4"/>
    </row>
    <row r="61" spans="1:13" s="14" customFormat="1" ht="52.9" customHeight="1" x14ac:dyDescent="0.15">
      <c r="A61" s="64" t="s">
        <v>162</v>
      </c>
      <c r="B61" s="65"/>
      <c r="C61" s="51" t="s">
        <v>163</v>
      </c>
      <c r="D61" s="54"/>
      <c r="E61" s="6">
        <v>46100</v>
      </c>
      <c r="F61" s="24"/>
      <c r="G61" s="98"/>
      <c r="H61" s="4"/>
      <c r="I61" s="4"/>
      <c r="J61" s="4"/>
      <c r="K61" s="4"/>
      <c r="L61" s="23"/>
      <c r="M61" s="4"/>
    </row>
    <row r="62" spans="1:13" s="14" customFormat="1" ht="11.65" customHeight="1" x14ac:dyDescent="0.15">
      <c r="A62" s="64" t="s">
        <v>106</v>
      </c>
      <c r="B62" s="65"/>
      <c r="C62" s="22" t="s">
        <v>107</v>
      </c>
      <c r="D62" s="56">
        <v>3215.74</v>
      </c>
      <c r="E62" s="25">
        <v>800000</v>
      </c>
      <c r="F62" s="4">
        <v>2123.4700000000003</v>
      </c>
      <c r="G62" s="99">
        <f t="shared" ref="G59:G79" si="4">F62/E62*100</f>
        <v>0.26543375000000002</v>
      </c>
      <c r="H62" s="26">
        <f t="shared" si="1"/>
        <v>-1092.2699999999995</v>
      </c>
      <c r="I62" s="4"/>
      <c r="J62" s="4"/>
      <c r="K62" s="4">
        <v>7000</v>
      </c>
      <c r="L62" s="23"/>
      <c r="M62" s="4">
        <f>K62-I62</f>
        <v>7000</v>
      </c>
    </row>
    <row r="63" spans="1:13" s="14" customFormat="1" ht="21" customHeight="1" x14ac:dyDescent="0.15">
      <c r="A63" s="64" t="s">
        <v>86</v>
      </c>
      <c r="B63" s="65"/>
      <c r="C63" s="22" t="s">
        <v>108</v>
      </c>
      <c r="D63" s="52">
        <v>3215.74</v>
      </c>
      <c r="E63" s="4">
        <v>800000</v>
      </c>
      <c r="F63" s="4">
        <v>2123.4700000000003</v>
      </c>
      <c r="G63" s="98">
        <f t="shared" si="4"/>
        <v>0.26543375000000002</v>
      </c>
      <c r="H63" s="4">
        <f t="shared" si="1"/>
        <v>-1092.2699999999995</v>
      </c>
      <c r="I63" s="4"/>
      <c r="J63" s="4"/>
      <c r="K63" s="4">
        <v>7000</v>
      </c>
      <c r="L63" s="23"/>
      <c r="M63" s="4">
        <f t="shared" ref="M63:M68" si="5">K63-I63</f>
        <v>7000</v>
      </c>
    </row>
    <row r="64" spans="1:13" s="14" customFormat="1" ht="21" customHeight="1" x14ac:dyDescent="0.15">
      <c r="A64" s="64" t="s">
        <v>86</v>
      </c>
      <c r="B64" s="65"/>
      <c r="C64" s="22" t="s">
        <v>109</v>
      </c>
      <c r="D64" s="52">
        <v>3215.74</v>
      </c>
      <c r="E64" s="4">
        <v>800000</v>
      </c>
      <c r="F64" s="4">
        <v>2123.4700000000003</v>
      </c>
      <c r="G64" s="99">
        <f t="shared" si="4"/>
        <v>0.26543375000000002</v>
      </c>
      <c r="H64" s="26">
        <f t="shared" si="1"/>
        <v>-1092.2699999999995</v>
      </c>
      <c r="I64" s="4" t="s">
        <v>0</v>
      </c>
      <c r="J64" s="4"/>
      <c r="K64" s="4"/>
      <c r="L64" s="23"/>
      <c r="M64" s="4"/>
    </row>
    <row r="65" spans="1:13" s="14" customFormat="1" ht="29.85" customHeight="1" x14ac:dyDescent="0.15">
      <c r="A65" s="64" t="s">
        <v>110</v>
      </c>
      <c r="B65" s="65"/>
      <c r="C65" s="22" t="s">
        <v>111</v>
      </c>
      <c r="D65" s="52"/>
      <c r="E65" s="4"/>
      <c r="F65" s="4"/>
      <c r="G65" s="98"/>
      <c r="H65" s="4"/>
      <c r="I65" s="4"/>
      <c r="J65" s="4"/>
      <c r="K65" s="4">
        <v>7000</v>
      </c>
      <c r="L65" s="23"/>
      <c r="M65" s="4">
        <f t="shared" si="5"/>
        <v>7000</v>
      </c>
    </row>
    <row r="66" spans="1:13" s="14" customFormat="1" ht="11.65" customHeight="1" x14ac:dyDescent="0.15">
      <c r="A66" s="64" t="s">
        <v>112</v>
      </c>
      <c r="B66" s="65"/>
      <c r="C66" s="22" t="s">
        <v>113</v>
      </c>
      <c r="D66" s="52"/>
      <c r="E66" s="26"/>
      <c r="F66" s="26"/>
      <c r="G66" s="99"/>
      <c r="H66" s="26"/>
      <c r="I66" s="52">
        <v>1775052.25</v>
      </c>
      <c r="J66" s="4">
        <v>638600</v>
      </c>
      <c r="K66" s="52">
        <v>738033.01</v>
      </c>
      <c r="L66" s="23">
        <f>K66/J66*100</f>
        <v>115.57046821171313</v>
      </c>
      <c r="M66" s="4">
        <f t="shared" si="5"/>
        <v>-1037019.24</v>
      </c>
    </row>
    <row r="67" spans="1:13" s="14" customFormat="1" ht="29.85" customHeight="1" x14ac:dyDescent="0.15">
      <c r="A67" s="64" t="s">
        <v>114</v>
      </c>
      <c r="B67" s="65"/>
      <c r="C67" s="22" t="s">
        <v>115</v>
      </c>
      <c r="D67" s="52"/>
      <c r="E67" s="6"/>
      <c r="F67" s="6"/>
      <c r="G67" s="98"/>
      <c r="H67" s="4"/>
      <c r="I67" s="52">
        <v>67397.600000000006</v>
      </c>
      <c r="J67" s="4">
        <v>638600</v>
      </c>
      <c r="K67" s="4">
        <v>61947.01</v>
      </c>
      <c r="L67" s="23">
        <f t="shared" ref="L67" si="6">K67/J67*100</f>
        <v>9.7004400250548066</v>
      </c>
      <c r="M67" s="4">
        <f t="shared" si="5"/>
        <v>-5450.5900000000038</v>
      </c>
    </row>
    <row r="68" spans="1:13" s="14" customFormat="1" ht="11.65" customHeight="1" x14ac:dyDescent="0.15">
      <c r="A68" s="64" t="s">
        <v>116</v>
      </c>
      <c r="B68" s="65"/>
      <c r="C68" s="22" t="s">
        <v>117</v>
      </c>
      <c r="D68" s="52"/>
      <c r="E68" s="41"/>
      <c r="F68" s="41"/>
      <c r="G68" s="99"/>
      <c r="H68" s="26"/>
      <c r="I68" s="52">
        <v>1707654.65</v>
      </c>
      <c r="J68" s="4"/>
      <c r="K68" s="4">
        <v>676086</v>
      </c>
      <c r="L68" s="23"/>
      <c r="M68" s="4">
        <f t="shared" si="5"/>
        <v>-1031568.6499999999</v>
      </c>
    </row>
    <row r="69" spans="1:13" s="14" customFormat="1" ht="21" customHeight="1" x14ac:dyDescent="0.15">
      <c r="A69" s="85" t="s">
        <v>118</v>
      </c>
      <c r="B69" s="86"/>
      <c r="C69" s="22" t="s">
        <v>119</v>
      </c>
      <c r="D69" s="52">
        <v>18310000</v>
      </c>
      <c r="E69" s="52">
        <v>276491300</v>
      </c>
      <c r="F69" s="52">
        <v>28030900</v>
      </c>
      <c r="G69" s="98">
        <f t="shared" si="4"/>
        <v>10.138076677277006</v>
      </c>
      <c r="H69" s="4">
        <f t="shared" si="1"/>
        <v>9720900</v>
      </c>
      <c r="I69" s="4"/>
      <c r="J69" s="4"/>
      <c r="K69" s="4"/>
      <c r="L69" s="23"/>
      <c r="M69" s="4"/>
    </row>
    <row r="70" spans="1:13" s="14" customFormat="1" ht="34.15" customHeight="1" x14ac:dyDescent="0.15">
      <c r="A70" s="64" t="s">
        <v>120</v>
      </c>
      <c r="B70" s="65"/>
      <c r="C70" s="22" t="s">
        <v>121</v>
      </c>
      <c r="D70" s="52">
        <v>18310000</v>
      </c>
      <c r="E70" s="52">
        <v>276491300</v>
      </c>
      <c r="F70" s="52">
        <v>28030900</v>
      </c>
      <c r="G70" s="99">
        <f t="shared" si="4"/>
        <v>10.138076677277006</v>
      </c>
      <c r="H70" s="4">
        <f t="shared" si="1"/>
        <v>9720900</v>
      </c>
      <c r="I70" s="4"/>
      <c r="J70" s="4"/>
      <c r="K70" s="4"/>
      <c r="L70" s="23"/>
      <c r="M70" s="4"/>
    </row>
    <row r="71" spans="1:13" s="14" customFormat="1" ht="11.65" customHeight="1" x14ac:dyDescent="0.15">
      <c r="A71" s="64" t="s">
        <v>122</v>
      </c>
      <c r="B71" s="65"/>
      <c r="C71" s="22" t="s">
        <v>123</v>
      </c>
      <c r="D71" s="52">
        <v>10492400</v>
      </c>
      <c r="E71" s="52">
        <v>169821100</v>
      </c>
      <c r="F71" s="52">
        <v>20288300</v>
      </c>
      <c r="G71" s="98">
        <f t="shared" si="4"/>
        <v>11.946866437680596</v>
      </c>
      <c r="H71" s="4">
        <f t="shared" si="1"/>
        <v>9795900</v>
      </c>
      <c r="I71" s="4" t="s">
        <v>0</v>
      </c>
      <c r="J71" s="4"/>
      <c r="K71" s="4"/>
      <c r="L71" s="23"/>
      <c r="M71" s="4"/>
    </row>
    <row r="72" spans="1:13" s="14" customFormat="1" ht="11.65" customHeight="1" x14ac:dyDescent="0.15">
      <c r="A72" s="64" t="s">
        <v>124</v>
      </c>
      <c r="B72" s="65"/>
      <c r="C72" s="22" t="s">
        <v>125</v>
      </c>
      <c r="D72" s="52">
        <v>10492400</v>
      </c>
      <c r="E72" s="52">
        <v>96183000</v>
      </c>
      <c r="F72" s="52">
        <v>8015300</v>
      </c>
      <c r="G72" s="99">
        <f t="shared" si="4"/>
        <v>8.3333853175717127</v>
      </c>
      <c r="H72" s="4">
        <f t="shared" si="1"/>
        <v>-2477100</v>
      </c>
      <c r="I72" s="4" t="s">
        <v>0</v>
      </c>
      <c r="J72" s="4"/>
      <c r="K72" s="4"/>
      <c r="L72" s="23"/>
      <c r="M72" s="4"/>
    </row>
    <row r="73" spans="1:13" s="14" customFormat="1" ht="64.900000000000006" customHeight="1" x14ac:dyDescent="0.15">
      <c r="A73" s="64" t="s">
        <v>164</v>
      </c>
      <c r="B73" s="65"/>
      <c r="C73" s="29" t="s">
        <v>165</v>
      </c>
      <c r="D73" s="52"/>
      <c r="E73" s="52">
        <v>73638100</v>
      </c>
      <c r="F73" s="52">
        <v>12273000</v>
      </c>
      <c r="G73" s="98">
        <f t="shared" si="4"/>
        <v>16.666644033455508</v>
      </c>
      <c r="H73" s="4">
        <f t="shared" ref="H73:H79" si="7">F73-D73</f>
        <v>12273000</v>
      </c>
      <c r="I73" s="4"/>
      <c r="J73" s="4"/>
      <c r="K73" s="4"/>
      <c r="L73" s="23"/>
      <c r="M73" s="4" t="s">
        <v>166</v>
      </c>
    </row>
    <row r="74" spans="1:13" s="14" customFormat="1" ht="21.6" customHeight="1" x14ac:dyDescent="0.15">
      <c r="A74" s="64" t="s">
        <v>126</v>
      </c>
      <c r="B74" s="65"/>
      <c r="C74" s="22" t="s">
        <v>127</v>
      </c>
      <c r="D74" s="52">
        <v>7817600</v>
      </c>
      <c r="E74" s="52">
        <v>106670200</v>
      </c>
      <c r="F74" s="52">
        <v>7742600</v>
      </c>
      <c r="G74" s="99">
        <f t="shared" si="4"/>
        <v>7.2584470639410066</v>
      </c>
      <c r="H74" s="4">
        <f t="shared" si="7"/>
        <v>-75000</v>
      </c>
      <c r="I74" s="4" t="s">
        <v>0</v>
      </c>
      <c r="J74" s="4"/>
      <c r="K74" s="4"/>
      <c r="L74" s="23"/>
      <c r="M74" s="4"/>
    </row>
    <row r="75" spans="1:13" s="14" customFormat="1" ht="17.45" customHeight="1" x14ac:dyDescent="0.15">
      <c r="A75" s="64" t="s">
        <v>128</v>
      </c>
      <c r="B75" s="65"/>
      <c r="C75" s="22" t="s">
        <v>129</v>
      </c>
      <c r="D75" s="53">
        <v>7817600</v>
      </c>
      <c r="E75" s="53">
        <v>106670200</v>
      </c>
      <c r="F75" s="53">
        <v>7742600</v>
      </c>
      <c r="G75" s="99">
        <f t="shared" si="4"/>
        <v>7.2584470639410066</v>
      </c>
      <c r="H75" s="26">
        <f t="shared" si="7"/>
        <v>-75000</v>
      </c>
      <c r="I75" s="26"/>
      <c r="J75" s="26"/>
      <c r="K75" s="26"/>
      <c r="L75" s="27"/>
      <c r="M75" s="26"/>
    </row>
    <row r="76" spans="1:13" s="14" customFormat="1" ht="17.45" customHeight="1" x14ac:dyDescent="0.15">
      <c r="A76" s="64" t="s">
        <v>130</v>
      </c>
      <c r="B76" s="65"/>
      <c r="C76" s="51" t="s">
        <v>131</v>
      </c>
      <c r="D76" s="54">
        <v>78990.39</v>
      </c>
      <c r="E76" s="54">
        <v>1915984</v>
      </c>
      <c r="F76" s="54">
        <v>84957.040000000008</v>
      </c>
      <c r="G76" s="5">
        <f>F76/E76*100</f>
        <v>4.4341205354533235</v>
      </c>
      <c r="H76" s="4">
        <f t="shared" si="7"/>
        <v>5966.6500000000087</v>
      </c>
      <c r="I76" s="6"/>
      <c r="J76" s="6"/>
      <c r="K76" s="59"/>
      <c r="L76" s="5"/>
      <c r="M76" s="6"/>
    </row>
    <row r="77" spans="1:13" s="14" customFormat="1" ht="23.25" customHeight="1" x14ac:dyDescent="0.15">
      <c r="A77" s="64" t="s">
        <v>132</v>
      </c>
      <c r="B77" s="65"/>
      <c r="C77" s="51" t="s">
        <v>133</v>
      </c>
      <c r="D77" s="54">
        <v>54360.39</v>
      </c>
      <c r="E77" s="54">
        <v>1028900</v>
      </c>
      <c r="F77" s="54">
        <v>65707.040000000008</v>
      </c>
      <c r="G77" s="99">
        <f t="shared" si="4"/>
        <v>6.3861444260861129</v>
      </c>
      <c r="H77" s="26">
        <f t="shared" si="7"/>
        <v>11346.650000000009</v>
      </c>
      <c r="I77" s="6"/>
      <c r="J77" s="6"/>
      <c r="K77" s="6"/>
      <c r="L77" s="5"/>
      <c r="M77" s="6"/>
    </row>
    <row r="78" spans="1:13" s="14" customFormat="1" ht="12" customHeight="1" x14ac:dyDescent="0.15">
      <c r="A78" s="64" t="s">
        <v>134</v>
      </c>
      <c r="B78" s="65"/>
      <c r="C78" s="102" t="s">
        <v>135</v>
      </c>
      <c r="D78" s="54">
        <v>24630</v>
      </c>
      <c r="E78" s="54">
        <v>887084</v>
      </c>
      <c r="F78" s="54">
        <v>19250</v>
      </c>
      <c r="G78" s="99">
        <f t="shared" si="4"/>
        <v>2.1700312484499777</v>
      </c>
      <c r="H78" s="26">
        <f t="shared" si="7"/>
        <v>-5380</v>
      </c>
      <c r="I78" s="6"/>
      <c r="J78" s="6"/>
      <c r="K78" s="6"/>
      <c r="L78" s="5"/>
      <c r="M78" s="6"/>
    </row>
    <row r="79" spans="1:13" s="14" customFormat="1" ht="11.65" customHeight="1" x14ac:dyDescent="0.15">
      <c r="A79" s="87" t="s">
        <v>136</v>
      </c>
      <c r="B79" s="88"/>
      <c r="C79" s="31" t="s">
        <v>137</v>
      </c>
      <c r="D79" s="60">
        <v>40229450.020000003</v>
      </c>
      <c r="E79" s="61">
        <v>479292284</v>
      </c>
      <c r="F79" s="61">
        <v>56036686.18</v>
      </c>
      <c r="G79" s="62">
        <f t="shared" si="4"/>
        <v>11.691547736245218</v>
      </c>
      <c r="H79" s="48">
        <f t="shared" si="7"/>
        <v>15807236.159999996</v>
      </c>
      <c r="I79" s="61">
        <v>1775210.05</v>
      </c>
      <c r="J79" s="61">
        <v>674800</v>
      </c>
      <c r="K79" s="61">
        <v>749028.82</v>
      </c>
      <c r="L79" s="106">
        <f t="shared" ref="L79" si="8">K79/J79*100</f>
        <v>111.00012151748666</v>
      </c>
      <c r="M79" s="61">
        <f t="shared" ref="M79" si="9">K79-I79</f>
        <v>-1026181.2300000001</v>
      </c>
    </row>
    <row r="80" spans="1:13" s="14" customFormat="1" ht="11.65" customHeight="1" x14ac:dyDescent="0.15">
      <c r="A80" s="64"/>
      <c r="B80" s="65"/>
      <c r="C80" s="30"/>
      <c r="D80" s="104"/>
      <c r="E80" s="104"/>
      <c r="F80" s="104"/>
      <c r="G80" s="27"/>
      <c r="H80" s="26"/>
      <c r="I80" s="26"/>
      <c r="J80" s="26"/>
      <c r="K80" s="26"/>
      <c r="L80" s="27"/>
      <c r="M80" s="26"/>
    </row>
    <row r="81" spans="1:13" s="36" customFormat="1" ht="13.7" customHeight="1" x14ac:dyDescent="0.15">
      <c r="A81" s="93" t="s">
        <v>139</v>
      </c>
      <c r="B81" s="93"/>
      <c r="C81" s="33"/>
      <c r="D81" s="34"/>
      <c r="E81" s="105"/>
      <c r="F81" s="105"/>
      <c r="G81" s="35"/>
      <c r="H81" s="63"/>
      <c r="I81" s="34" t="s">
        <v>0</v>
      </c>
      <c r="J81" s="34"/>
      <c r="K81" s="34"/>
      <c r="L81" s="105"/>
      <c r="M81" s="105"/>
    </row>
    <row r="82" spans="1:13" s="36" customFormat="1" ht="13.5" customHeight="1" x14ac:dyDescent="0.15">
      <c r="A82" s="90" t="s">
        <v>141</v>
      </c>
      <c r="B82" s="91"/>
      <c r="C82" s="37" t="s">
        <v>152</v>
      </c>
      <c r="D82" s="107">
        <v>3021725.03</v>
      </c>
      <c r="E82" s="107">
        <v>83077900</v>
      </c>
      <c r="F82" s="107">
        <v>5160948.0999999996</v>
      </c>
      <c r="G82" s="5">
        <f>F82/E82*100</f>
        <v>6.2121792919657333</v>
      </c>
      <c r="H82" s="6">
        <f>F82-D82</f>
        <v>2139223.0699999998</v>
      </c>
      <c r="I82" s="107">
        <v>39977.4</v>
      </c>
      <c r="J82" s="107"/>
      <c r="K82" s="107">
        <v>148639.9</v>
      </c>
      <c r="L82" s="5"/>
      <c r="M82" s="6">
        <f t="shared" ref="M82:M90" si="10">K82-I82</f>
        <v>108662.5</v>
      </c>
    </row>
    <row r="83" spans="1:13" s="36" customFormat="1" ht="11.25" x14ac:dyDescent="0.15">
      <c r="A83" s="90" t="s">
        <v>142</v>
      </c>
      <c r="B83" s="91"/>
      <c r="C83" s="38">
        <v>1000</v>
      </c>
      <c r="D83" s="4">
        <v>5577288.3499999996</v>
      </c>
      <c r="E83" s="4">
        <v>194426010</v>
      </c>
      <c r="F83" s="4">
        <v>14083131.000000002</v>
      </c>
      <c r="G83" s="5">
        <f t="shared" ref="G83:G93" si="11">F83/E83*100</f>
        <v>7.2434398051989035</v>
      </c>
      <c r="H83" s="6">
        <f t="shared" ref="H83:H93" si="12">F83-D83</f>
        <v>8505842.6500000022</v>
      </c>
      <c r="I83" s="4">
        <v>1554886.4799999997</v>
      </c>
      <c r="J83" s="4">
        <v>524600</v>
      </c>
      <c r="K83" s="4">
        <v>103867.37999999999</v>
      </c>
      <c r="L83" s="5">
        <f>K83/J83*100</f>
        <v>19.799348074723596</v>
      </c>
      <c r="M83" s="6">
        <f t="shared" si="10"/>
        <v>-1451019.0999999999</v>
      </c>
    </row>
    <row r="84" spans="1:13" s="36" customFormat="1" ht="11.25" x14ac:dyDescent="0.15">
      <c r="A84" s="90" t="s">
        <v>143</v>
      </c>
      <c r="B84" s="91"/>
      <c r="C84" s="38">
        <v>2000</v>
      </c>
      <c r="D84" s="4">
        <v>125912.38999999998</v>
      </c>
      <c r="E84" s="4">
        <v>18783500</v>
      </c>
      <c r="F84" s="4">
        <v>1172480.8600000001</v>
      </c>
      <c r="G84" s="5">
        <f t="shared" si="11"/>
        <v>6.2420787393190835</v>
      </c>
      <c r="H84" s="6">
        <f t="shared" si="12"/>
        <v>1046568.4700000001</v>
      </c>
      <c r="I84" s="4"/>
      <c r="J84" s="4"/>
      <c r="K84" s="4"/>
      <c r="L84" s="5"/>
      <c r="M84" s="6"/>
    </row>
    <row r="85" spans="1:13" s="36" customFormat="1" ht="11.25" x14ac:dyDescent="0.15">
      <c r="A85" s="90" t="s">
        <v>144</v>
      </c>
      <c r="B85" s="91"/>
      <c r="C85" s="38">
        <v>3000</v>
      </c>
      <c r="D85" s="4">
        <v>1216230.8000000003</v>
      </c>
      <c r="E85" s="4">
        <v>29395844</v>
      </c>
      <c r="F85" s="4">
        <v>1678368.53</v>
      </c>
      <c r="G85" s="5">
        <f t="shared" si="11"/>
        <v>5.7095436007892815</v>
      </c>
      <c r="H85" s="6">
        <f t="shared" si="12"/>
        <v>462137.72999999975</v>
      </c>
      <c r="I85" s="4">
        <v>132209.81</v>
      </c>
      <c r="J85" s="4">
        <v>11000</v>
      </c>
      <c r="K85" s="4">
        <v>336147.50000000006</v>
      </c>
      <c r="L85" s="5">
        <f t="shared" ref="L85:L86" si="13">K85/J85*100</f>
        <v>3055.8863636363644</v>
      </c>
      <c r="M85" s="6">
        <f t="shared" si="10"/>
        <v>203937.69000000006</v>
      </c>
    </row>
    <row r="86" spans="1:13" s="36" customFormat="1" ht="11.25" x14ac:dyDescent="0.15">
      <c r="A86" s="90" t="s">
        <v>145</v>
      </c>
      <c r="B86" s="91"/>
      <c r="C86" s="38">
        <v>4000</v>
      </c>
      <c r="D86" s="4">
        <v>478904.42000000004</v>
      </c>
      <c r="E86" s="4">
        <v>14785200</v>
      </c>
      <c r="F86" s="4">
        <v>921012.12</v>
      </c>
      <c r="G86" s="5">
        <f t="shared" si="11"/>
        <v>6.2292841490138784</v>
      </c>
      <c r="H86" s="6">
        <f t="shared" si="12"/>
        <v>442107.69999999995</v>
      </c>
      <c r="I86" s="4"/>
      <c r="J86" s="4">
        <v>103000</v>
      </c>
      <c r="K86" s="4">
        <v>1040</v>
      </c>
      <c r="L86" s="5">
        <f t="shared" si="13"/>
        <v>1.0097087378640777</v>
      </c>
      <c r="M86" s="6">
        <f t="shared" si="10"/>
        <v>1040</v>
      </c>
    </row>
    <row r="87" spans="1:13" s="36" customFormat="1" ht="11.25" x14ac:dyDescent="0.15">
      <c r="A87" s="90" t="s">
        <v>146</v>
      </c>
      <c r="B87" s="91"/>
      <c r="C87" s="38">
        <v>5000</v>
      </c>
      <c r="D87" s="4">
        <v>79064</v>
      </c>
      <c r="E87" s="4">
        <v>3269600</v>
      </c>
      <c r="F87" s="4">
        <v>225528</v>
      </c>
      <c r="G87" s="5">
        <f t="shared" si="11"/>
        <v>6.8977244922926353</v>
      </c>
      <c r="H87" s="6">
        <f t="shared" si="12"/>
        <v>146464</v>
      </c>
      <c r="I87" s="4"/>
      <c r="J87" s="4"/>
      <c r="K87" s="4"/>
      <c r="L87" s="5"/>
      <c r="M87" s="6"/>
    </row>
    <row r="88" spans="1:13" s="36" customFormat="1" ht="11.25" customHeight="1" x14ac:dyDescent="0.15">
      <c r="A88" s="90" t="s">
        <v>147</v>
      </c>
      <c r="B88" s="91"/>
      <c r="C88" s="38">
        <v>6000</v>
      </c>
      <c r="D88" s="4">
        <v>0</v>
      </c>
      <c r="E88" s="4">
        <v>84950000</v>
      </c>
      <c r="F88" s="4">
        <v>502824.54</v>
      </c>
      <c r="G88" s="5">
        <f t="shared" si="11"/>
        <v>0.59190646262507352</v>
      </c>
      <c r="H88" s="6">
        <f t="shared" si="12"/>
        <v>502824.54</v>
      </c>
      <c r="I88" s="4"/>
      <c r="J88" s="4"/>
      <c r="K88" s="4"/>
      <c r="L88" s="5"/>
      <c r="M88" s="6"/>
    </row>
    <row r="89" spans="1:13" s="36" customFormat="1" ht="11.25" x14ac:dyDescent="0.15">
      <c r="A89" s="90" t="s">
        <v>148</v>
      </c>
      <c r="B89" s="91"/>
      <c r="C89" s="38">
        <v>7000</v>
      </c>
      <c r="D89" s="4">
        <v>61317.229999999996</v>
      </c>
      <c r="E89" s="4">
        <v>746500</v>
      </c>
      <c r="F89" s="4">
        <v>44744.799999999996</v>
      </c>
      <c r="G89" s="5">
        <f t="shared" si="11"/>
        <v>5.9939450770261216</v>
      </c>
      <c r="H89" s="6">
        <f t="shared" si="12"/>
        <v>-16572.43</v>
      </c>
      <c r="I89" s="4"/>
      <c r="J89" s="4"/>
      <c r="K89" s="4"/>
      <c r="L89" s="5"/>
      <c r="M89" s="6"/>
    </row>
    <row r="90" spans="1:13" s="36" customFormat="1" ht="11.25" x14ac:dyDescent="0.15">
      <c r="A90" s="90" t="s">
        <v>149</v>
      </c>
      <c r="B90" s="91"/>
      <c r="C90" s="38">
        <v>8000</v>
      </c>
      <c r="D90" s="4">
        <v>214500</v>
      </c>
      <c r="E90" s="4">
        <v>39401605</v>
      </c>
      <c r="F90" s="4">
        <v>1867298.2300000002</v>
      </c>
      <c r="G90" s="5">
        <f t="shared" si="11"/>
        <v>4.7391425552334745</v>
      </c>
      <c r="H90" s="6">
        <f t="shared" si="12"/>
        <v>1652798.2300000002</v>
      </c>
      <c r="I90" s="4"/>
      <c r="J90" s="4">
        <v>2836200</v>
      </c>
      <c r="K90" s="4">
        <v>109122</v>
      </c>
      <c r="L90" s="5">
        <f t="shared" ref="L90:L94" si="14">K90/J90*100</f>
        <v>3.8474719695367039</v>
      </c>
      <c r="M90" s="6">
        <f t="shared" si="10"/>
        <v>109122</v>
      </c>
    </row>
    <row r="91" spans="1:13" s="36" customFormat="1" ht="27" customHeight="1" x14ac:dyDescent="0.15">
      <c r="A91" s="90" t="s">
        <v>150</v>
      </c>
      <c r="B91" s="91"/>
      <c r="C91" s="38">
        <v>9800</v>
      </c>
      <c r="D91" s="107"/>
      <c r="E91" s="4"/>
      <c r="F91" s="4"/>
      <c r="G91" s="5"/>
      <c r="H91" s="6"/>
      <c r="I91" s="4"/>
      <c r="J91" s="4"/>
      <c r="K91" s="107"/>
      <c r="L91" s="5"/>
      <c r="M91" s="6"/>
    </row>
    <row r="92" spans="1:13" s="36" customFormat="1" ht="13.5" customHeight="1" x14ac:dyDescent="0.2">
      <c r="A92" s="96" t="s">
        <v>159</v>
      </c>
      <c r="B92" s="97"/>
      <c r="C92" s="38">
        <v>9150</v>
      </c>
      <c r="D92" s="4"/>
      <c r="E92" s="4"/>
      <c r="F92" s="4"/>
      <c r="G92" s="5"/>
      <c r="H92" s="6"/>
      <c r="I92" s="4"/>
      <c r="J92" s="4"/>
      <c r="K92" s="4"/>
      <c r="L92" s="5"/>
      <c r="M92" s="6"/>
    </row>
    <row r="93" spans="1:13" s="14" customFormat="1" ht="24.75" customHeight="1" x14ac:dyDescent="0.15">
      <c r="A93" s="90" t="s">
        <v>151</v>
      </c>
      <c r="B93" s="91"/>
      <c r="C93" s="39">
        <v>9700</v>
      </c>
      <c r="D93" s="4"/>
      <c r="E93" s="4">
        <v>7656125</v>
      </c>
      <c r="F93" s="4">
        <v>425000</v>
      </c>
      <c r="G93" s="5">
        <f t="shared" si="11"/>
        <v>5.5511110385475684</v>
      </c>
      <c r="H93" s="6">
        <f t="shared" si="12"/>
        <v>425000</v>
      </c>
      <c r="I93" s="4"/>
      <c r="J93" s="4"/>
      <c r="K93" s="4"/>
      <c r="L93" s="5"/>
      <c r="M93" s="6"/>
    </row>
    <row r="94" spans="1:13" s="32" customFormat="1" x14ac:dyDescent="0.15">
      <c r="A94" s="92" t="s">
        <v>136</v>
      </c>
      <c r="B94" s="92"/>
      <c r="C94" s="40">
        <v>900203</v>
      </c>
      <c r="D94" s="48">
        <f>SUM(D82:D93)</f>
        <v>10774942.220000001</v>
      </c>
      <c r="E94" s="48">
        <f>SUM(E82:E93)</f>
        <v>476492284</v>
      </c>
      <c r="F94" s="48">
        <f>SUM(F82:F93)</f>
        <v>26081336.180000003</v>
      </c>
      <c r="G94" s="7">
        <f t="shared" ref="G94" si="15">F94/E94*100</f>
        <v>5.4736114425726994</v>
      </c>
      <c r="H94" s="8">
        <f t="shared" ref="H94" si="16">F94-D94</f>
        <v>15306393.960000003</v>
      </c>
      <c r="I94" s="48">
        <f>SUM(I82:I93)</f>
        <v>1727073.6899999997</v>
      </c>
      <c r="J94" s="48">
        <f>SUM(J82:J93)</f>
        <v>3474800</v>
      </c>
      <c r="K94" s="48">
        <f>SUM(K82:K93)</f>
        <v>698816.78</v>
      </c>
      <c r="L94" s="7">
        <f t="shared" si="14"/>
        <v>20.110992862898584</v>
      </c>
      <c r="M94" s="8">
        <f t="shared" ref="M94" si="17">K94-I94</f>
        <v>-1028256.9099999997</v>
      </c>
    </row>
    <row r="95" spans="1:13" s="14" customFormat="1" ht="19.5" customHeight="1" x14ac:dyDescent="0.15">
      <c r="A95" s="94" t="s">
        <v>154</v>
      </c>
      <c r="B95" s="94"/>
      <c r="C95" s="41"/>
      <c r="D95" s="9"/>
      <c r="E95" s="9"/>
      <c r="F95" s="9"/>
      <c r="G95" s="10"/>
      <c r="H95" s="9"/>
      <c r="I95" s="9"/>
      <c r="J95" s="9"/>
      <c r="K95" s="9"/>
      <c r="L95" s="10"/>
      <c r="M95" s="9"/>
    </row>
    <row r="96" spans="1:13" s="14" customFormat="1" ht="15.75" customHeight="1" x14ac:dyDescent="0.15">
      <c r="A96" s="94" t="s">
        <v>155</v>
      </c>
      <c r="B96" s="94"/>
      <c r="C96" s="41"/>
      <c r="D96" s="9"/>
      <c r="E96" s="9"/>
      <c r="F96" s="9"/>
      <c r="G96" s="10"/>
      <c r="H96" s="9"/>
      <c r="I96" s="9"/>
      <c r="J96" s="9"/>
      <c r="K96" s="9"/>
      <c r="L96" s="10"/>
      <c r="M96" s="9"/>
    </row>
    <row r="97" spans="1:13" s="14" customFormat="1" ht="14.25" customHeight="1" x14ac:dyDescent="0.15">
      <c r="A97" s="94" t="s">
        <v>156</v>
      </c>
      <c r="B97" s="94"/>
      <c r="C97" s="42">
        <v>200000</v>
      </c>
      <c r="D97" s="11">
        <v>-29454507.800000001</v>
      </c>
      <c r="E97" s="11"/>
      <c r="F97" s="11">
        <v>-29955350</v>
      </c>
      <c r="G97" s="11"/>
      <c r="H97" s="11">
        <f t="shared" ref="H97:H99" si="18">F97-D97</f>
        <v>-500842.19999999925</v>
      </c>
      <c r="I97" s="11">
        <v>-48136.36</v>
      </c>
      <c r="J97" s="11"/>
      <c r="K97" s="11">
        <v>-50212.04</v>
      </c>
      <c r="L97" s="11"/>
      <c r="M97" s="11">
        <f>K97-I97</f>
        <v>-2075.6800000000003</v>
      </c>
    </row>
    <row r="98" spans="1:13" s="14" customFormat="1" ht="13.5" customHeight="1" x14ac:dyDescent="0.15">
      <c r="A98" s="94" t="s">
        <v>157</v>
      </c>
      <c r="B98" s="94"/>
      <c r="C98" s="4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s="14" customFormat="1" ht="15.75" customHeight="1" x14ac:dyDescent="0.15">
      <c r="A99" s="94" t="s">
        <v>158</v>
      </c>
      <c r="B99" s="94"/>
      <c r="C99" s="42">
        <v>600000</v>
      </c>
      <c r="D99" s="11">
        <v>-29454507.800000001</v>
      </c>
      <c r="E99" s="11">
        <v>-2800000</v>
      </c>
      <c r="F99" s="11">
        <v>-29955350</v>
      </c>
      <c r="G99" s="49">
        <f t="shared" ref="G99" si="19">F99/E99*100</f>
        <v>1069.8339285714285</v>
      </c>
      <c r="H99" s="11">
        <f t="shared" si="18"/>
        <v>-500842.19999999925</v>
      </c>
      <c r="I99" s="11">
        <v>-48136.36</v>
      </c>
      <c r="J99" s="11">
        <v>2800000</v>
      </c>
      <c r="K99" s="11">
        <v>-50212.04</v>
      </c>
      <c r="L99" s="50">
        <f>K99/J99*100</f>
        <v>-1.7932871428571429</v>
      </c>
      <c r="M99" s="11">
        <f>K99-I99</f>
        <v>-2075.6800000000003</v>
      </c>
    </row>
    <row r="100" spans="1:13" s="14" customFormat="1" x14ac:dyDescent="0.15">
      <c r="D100" s="110"/>
      <c r="E100" s="43"/>
      <c r="F100" s="43"/>
      <c r="G100" s="44"/>
      <c r="H100" s="43"/>
      <c r="I100" s="43"/>
      <c r="J100" s="43"/>
      <c r="K100" s="43"/>
      <c r="L100" s="44"/>
      <c r="M100" s="43"/>
    </row>
    <row r="101" spans="1:13" s="14" customFormat="1" x14ac:dyDescent="0.15">
      <c r="D101" s="12"/>
      <c r="E101" s="12"/>
      <c r="F101" s="12"/>
      <c r="G101" s="45"/>
      <c r="H101" s="12"/>
      <c r="I101" s="12"/>
      <c r="J101" s="12"/>
      <c r="K101" s="12"/>
      <c r="L101" s="45"/>
      <c r="M101" s="12"/>
    </row>
    <row r="102" spans="1:13" s="14" customFormat="1" ht="21" customHeight="1" x14ac:dyDescent="0.15">
      <c r="A102" s="95" t="s">
        <v>160</v>
      </c>
      <c r="B102" s="95"/>
      <c r="D102" s="12"/>
      <c r="E102" s="46" t="s">
        <v>161</v>
      </c>
      <c r="F102" s="12"/>
      <c r="G102" s="45"/>
      <c r="H102" s="12"/>
      <c r="I102" s="12"/>
      <c r="J102" s="12"/>
      <c r="K102" s="12"/>
      <c r="L102" s="45"/>
      <c r="M102" s="12"/>
    </row>
    <row r="103" spans="1:13" s="14" customFormat="1" x14ac:dyDescent="0.15">
      <c r="D103" s="12"/>
      <c r="E103" s="89"/>
      <c r="F103" s="89"/>
      <c r="G103" s="45"/>
      <c r="H103" s="12"/>
      <c r="I103" s="12"/>
      <c r="J103" s="12"/>
      <c r="K103" s="12"/>
      <c r="L103" s="45"/>
      <c r="M103" s="12"/>
    </row>
    <row r="104" spans="1:13" s="14" customFormat="1" x14ac:dyDescent="0.15">
      <c r="D104" s="12"/>
      <c r="E104" s="12"/>
      <c r="F104" s="12"/>
      <c r="G104" s="45"/>
      <c r="H104" s="12"/>
      <c r="I104" s="12"/>
      <c r="J104" s="12"/>
      <c r="K104" s="12"/>
      <c r="L104" s="45"/>
      <c r="M104" s="12"/>
    </row>
    <row r="105" spans="1:13" s="14" customFormat="1" x14ac:dyDescent="0.15">
      <c r="D105" s="12"/>
      <c r="E105" s="12"/>
      <c r="F105" s="12"/>
      <c r="G105" s="45"/>
      <c r="H105" s="12"/>
      <c r="I105" s="12"/>
      <c r="J105" s="12"/>
      <c r="K105" s="12"/>
      <c r="L105" s="45"/>
      <c r="M105" s="12"/>
    </row>
    <row r="106" spans="1:13" s="14" customFormat="1" x14ac:dyDescent="0.15">
      <c r="D106" s="12"/>
      <c r="E106" s="12"/>
      <c r="F106" s="12"/>
      <c r="G106" s="45"/>
      <c r="H106" s="12"/>
      <c r="I106" s="12"/>
      <c r="J106" s="12"/>
      <c r="K106" s="12"/>
      <c r="L106" s="45"/>
      <c r="M106" s="12"/>
    </row>
    <row r="107" spans="1:13" s="14" customFormat="1" x14ac:dyDescent="0.15">
      <c r="D107" s="12"/>
      <c r="E107" s="12"/>
      <c r="F107" s="12"/>
      <c r="G107" s="45"/>
      <c r="H107" s="12"/>
      <c r="I107" s="12"/>
      <c r="J107" s="12"/>
      <c r="K107" s="12"/>
      <c r="L107" s="45"/>
      <c r="M107" s="12"/>
    </row>
    <row r="108" spans="1:13" s="14" customFormat="1" x14ac:dyDescent="0.15">
      <c r="D108" s="12"/>
      <c r="E108" s="12"/>
      <c r="F108" s="12"/>
      <c r="G108" s="45"/>
      <c r="H108" s="12"/>
      <c r="I108" s="12"/>
      <c r="J108" s="12"/>
      <c r="K108" s="12"/>
      <c r="L108" s="45"/>
      <c r="M108" s="12"/>
    </row>
    <row r="109" spans="1:13" s="14" customFormat="1" x14ac:dyDescent="0.15">
      <c r="D109" s="12"/>
      <c r="E109" s="12"/>
      <c r="F109" s="12"/>
      <c r="G109" s="45"/>
      <c r="H109" s="12"/>
      <c r="I109" s="12"/>
      <c r="J109" s="12"/>
      <c r="K109" s="12"/>
      <c r="L109" s="45"/>
      <c r="M109" s="12"/>
    </row>
    <row r="110" spans="1:13" s="14" customFormat="1" x14ac:dyDescent="0.15">
      <c r="D110" s="12"/>
      <c r="E110" s="12"/>
      <c r="F110" s="12"/>
      <c r="G110" s="45"/>
      <c r="H110" s="12"/>
      <c r="I110" s="12"/>
      <c r="J110" s="12"/>
      <c r="K110" s="12"/>
      <c r="L110" s="45"/>
      <c r="M110" s="12"/>
    </row>
    <row r="111" spans="1:13" s="14" customFormat="1" x14ac:dyDescent="0.15">
      <c r="D111" s="12"/>
      <c r="E111" s="12"/>
      <c r="F111" s="12"/>
      <c r="G111" s="45"/>
      <c r="H111" s="12"/>
      <c r="I111" s="12"/>
      <c r="J111" s="12"/>
      <c r="K111" s="12"/>
      <c r="L111" s="45"/>
      <c r="M111" s="12"/>
    </row>
    <row r="112" spans="1:13" s="14" customFormat="1" x14ac:dyDescent="0.15">
      <c r="D112" s="12"/>
      <c r="E112" s="12"/>
      <c r="F112" s="12"/>
      <c r="G112" s="45"/>
      <c r="H112" s="12"/>
      <c r="I112" s="12"/>
      <c r="J112" s="12"/>
      <c r="K112" s="12"/>
      <c r="L112" s="45"/>
      <c r="M112" s="12"/>
    </row>
    <row r="113" spans="4:13" s="14" customFormat="1" x14ac:dyDescent="0.15">
      <c r="D113" s="12"/>
      <c r="E113" s="12"/>
      <c r="F113" s="12"/>
      <c r="G113" s="45"/>
      <c r="H113" s="12"/>
      <c r="I113" s="12"/>
      <c r="J113" s="12"/>
      <c r="K113" s="12"/>
      <c r="L113" s="45"/>
      <c r="M113" s="12"/>
    </row>
    <row r="114" spans="4:13" s="14" customFormat="1" x14ac:dyDescent="0.15">
      <c r="D114" s="12"/>
      <c r="E114" s="12"/>
      <c r="F114" s="12"/>
      <c r="G114" s="45"/>
      <c r="H114" s="12"/>
      <c r="I114" s="12"/>
      <c r="J114" s="12"/>
      <c r="K114" s="12"/>
      <c r="L114" s="45"/>
      <c r="M114" s="12"/>
    </row>
    <row r="115" spans="4:13" s="14" customFormat="1" x14ac:dyDescent="0.15">
      <c r="D115" s="12"/>
      <c r="E115" s="12"/>
      <c r="F115" s="12"/>
      <c r="G115" s="45"/>
      <c r="H115" s="12"/>
      <c r="I115" s="12"/>
      <c r="J115" s="12"/>
      <c r="K115" s="12"/>
      <c r="L115" s="45"/>
      <c r="M115" s="12"/>
    </row>
    <row r="116" spans="4:13" s="14" customFormat="1" x14ac:dyDescent="0.15">
      <c r="D116" s="12"/>
      <c r="E116" s="12"/>
      <c r="F116" s="12"/>
      <c r="G116" s="45"/>
      <c r="H116" s="12"/>
      <c r="I116" s="12"/>
      <c r="J116" s="12"/>
      <c r="K116" s="12"/>
      <c r="L116" s="45"/>
      <c r="M116" s="12"/>
    </row>
    <row r="117" spans="4:13" s="14" customFormat="1" x14ac:dyDescent="0.15">
      <c r="D117" s="12"/>
      <c r="E117" s="12"/>
      <c r="F117" s="12"/>
      <c r="G117" s="45"/>
      <c r="H117" s="12"/>
      <c r="I117" s="12"/>
      <c r="J117" s="12"/>
      <c r="K117" s="12"/>
      <c r="L117" s="45"/>
      <c r="M117" s="12"/>
    </row>
    <row r="118" spans="4:13" s="14" customFormat="1" x14ac:dyDescent="0.15">
      <c r="D118" s="12"/>
      <c r="E118" s="12"/>
      <c r="F118" s="12"/>
      <c r="G118" s="45"/>
      <c r="H118" s="12"/>
      <c r="I118" s="12"/>
      <c r="J118" s="12"/>
      <c r="K118" s="12"/>
      <c r="L118" s="45"/>
      <c r="M118" s="12"/>
    </row>
    <row r="119" spans="4:13" s="14" customFormat="1" x14ac:dyDescent="0.15">
      <c r="D119" s="12"/>
      <c r="E119" s="12"/>
      <c r="F119" s="12"/>
      <c r="G119" s="45"/>
      <c r="H119" s="12"/>
      <c r="I119" s="12"/>
      <c r="J119" s="12"/>
      <c r="K119" s="12"/>
      <c r="L119" s="45"/>
      <c r="M119" s="12"/>
    </row>
    <row r="120" spans="4:13" s="14" customFormat="1" x14ac:dyDescent="0.15">
      <c r="D120" s="12"/>
      <c r="E120" s="12"/>
      <c r="F120" s="12"/>
      <c r="G120" s="45"/>
      <c r="H120" s="12"/>
      <c r="I120" s="12"/>
      <c r="J120" s="12"/>
      <c r="K120" s="12"/>
      <c r="L120" s="45"/>
      <c r="M120" s="12"/>
    </row>
    <row r="121" spans="4:13" s="14" customFormat="1" x14ac:dyDescent="0.15">
      <c r="D121" s="12"/>
      <c r="E121" s="12"/>
      <c r="F121" s="12"/>
      <c r="G121" s="45"/>
      <c r="H121" s="12"/>
      <c r="I121" s="12"/>
      <c r="J121" s="12"/>
      <c r="K121" s="12"/>
      <c r="L121" s="45"/>
      <c r="M121" s="12"/>
    </row>
    <row r="122" spans="4:13" s="14" customFormat="1" x14ac:dyDescent="0.15">
      <c r="D122" s="12"/>
      <c r="E122" s="12"/>
      <c r="F122" s="12"/>
      <c r="G122" s="45"/>
      <c r="H122" s="12"/>
      <c r="I122" s="12"/>
      <c r="J122" s="12"/>
      <c r="K122" s="12"/>
      <c r="L122" s="45"/>
      <c r="M122" s="12"/>
    </row>
    <row r="123" spans="4:13" s="14" customFormat="1" x14ac:dyDescent="0.15">
      <c r="D123" s="12"/>
      <c r="E123" s="12"/>
      <c r="F123" s="12"/>
      <c r="G123" s="45"/>
      <c r="H123" s="12"/>
      <c r="I123" s="12"/>
      <c r="J123" s="12"/>
      <c r="K123" s="12"/>
      <c r="L123" s="45"/>
      <c r="M123" s="12"/>
    </row>
  </sheetData>
  <mergeCells count="111">
    <mergeCell ref="A68:B68"/>
    <mergeCell ref="A67:B67"/>
    <mergeCell ref="A66:B66"/>
    <mergeCell ref="A80:B80"/>
    <mergeCell ref="E103:F103"/>
    <mergeCell ref="A91:B91"/>
    <mergeCell ref="A93:B93"/>
    <mergeCell ref="A94:B94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8:B98"/>
    <mergeCell ref="A99:B99"/>
    <mergeCell ref="A95:B95"/>
    <mergeCell ref="A96:B96"/>
    <mergeCell ref="A97:B97"/>
    <mergeCell ref="A102:B102"/>
    <mergeCell ref="A92:B92"/>
    <mergeCell ref="A79:B79"/>
    <mergeCell ref="A78:B78"/>
    <mergeCell ref="A75:B75"/>
    <mergeCell ref="A57:B57"/>
    <mergeCell ref="A58:B58"/>
    <mergeCell ref="A53:B53"/>
    <mergeCell ref="A54:B54"/>
    <mergeCell ref="A55:B55"/>
    <mergeCell ref="A56:B56"/>
    <mergeCell ref="A76:B76"/>
    <mergeCell ref="A77:B77"/>
    <mergeCell ref="A59:B59"/>
    <mergeCell ref="A60:B60"/>
    <mergeCell ref="A61:B61"/>
    <mergeCell ref="A62:B62"/>
    <mergeCell ref="A63:B63"/>
    <mergeCell ref="A64:B64"/>
    <mergeCell ref="A65:B65"/>
    <mergeCell ref="A74:B74"/>
    <mergeCell ref="A73:B73"/>
    <mergeCell ref="A72:B72"/>
    <mergeCell ref="A71:B71"/>
    <mergeCell ref="A70:B70"/>
    <mergeCell ref="A69:B69"/>
    <mergeCell ref="A13:B13"/>
    <mergeCell ref="A39:B39"/>
    <mergeCell ref="A40:B40"/>
    <mergeCell ref="A41:B41"/>
    <mergeCell ref="A42:B42"/>
    <mergeCell ref="A43:B43"/>
    <mergeCell ref="A51:B51"/>
    <mergeCell ref="A44:B44"/>
    <mergeCell ref="A45:B45"/>
    <mergeCell ref="A46:B46"/>
    <mergeCell ref="A47:B47"/>
    <mergeCell ref="A48:B48"/>
    <mergeCell ref="A49:B49"/>
    <mergeCell ref="A50:B50"/>
    <mergeCell ref="A36:B36"/>
    <mergeCell ref="A52:B52"/>
    <mergeCell ref="A1:M1"/>
    <mergeCell ref="A2:M2"/>
    <mergeCell ref="A3:K3"/>
    <mergeCell ref="A4:B7"/>
    <mergeCell ref="C4:C7"/>
    <mergeCell ref="E5:E7"/>
    <mergeCell ref="F5:F7"/>
    <mergeCell ref="J5:J7"/>
    <mergeCell ref="K5:K7"/>
    <mergeCell ref="L5:L7"/>
    <mergeCell ref="M5:M7"/>
    <mergeCell ref="D5:D7"/>
    <mergeCell ref="D4:H4"/>
    <mergeCell ref="G5:G7"/>
    <mergeCell ref="H5:H7"/>
    <mergeCell ref="I5:I7"/>
    <mergeCell ref="I4:M4"/>
    <mergeCell ref="A8:B8"/>
    <mergeCell ref="A9:B9"/>
    <mergeCell ref="A10:B10"/>
    <mergeCell ref="A11:B11"/>
    <mergeCell ref="A12:B12"/>
    <mergeCell ref="A37:B37"/>
    <mergeCell ref="A14:B14"/>
    <mergeCell ref="A15:B15"/>
    <mergeCell ref="A16:B16"/>
    <mergeCell ref="A38:B38"/>
    <mergeCell ref="A21:B21"/>
    <mergeCell ref="A22:B22"/>
    <mergeCell ref="A23:B23"/>
    <mergeCell ref="A24:B24"/>
    <mergeCell ref="A17:B17"/>
    <mergeCell ref="A25:B25"/>
    <mergeCell ref="A26:B26"/>
    <mergeCell ref="A27:B27"/>
    <mergeCell ref="A28:B28"/>
    <mergeCell ref="A18:B18"/>
    <mergeCell ref="A19:B19"/>
    <mergeCell ref="A20:B20"/>
    <mergeCell ref="A29:B29"/>
    <mergeCell ref="A30:B30"/>
    <mergeCell ref="A31:B31"/>
    <mergeCell ref="A32:B32"/>
    <mergeCell ref="A33:B33"/>
    <mergeCell ref="A34:B34"/>
    <mergeCell ref="A35:B35"/>
  </mergeCells>
  <pageMargins left="0.78740157480314965" right="0.39370078740157483" top="0.39370078740157483" bottom="0.39370078740157483" header="0" footer="0"/>
  <pageSetup paperSize="9" scale="90" fitToHeight="0" orientation="landscape" horizontalDpi="300" verticalDpi="300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Olga</cp:lastModifiedBy>
  <cp:lastPrinted>2024-01-22T08:11:56Z</cp:lastPrinted>
  <dcterms:created xsi:type="dcterms:W3CDTF">2009-06-17T07:33:19Z</dcterms:created>
  <dcterms:modified xsi:type="dcterms:W3CDTF">2024-02-23T07:43:39Z</dcterms:modified>
</cp:coreProperties>
</file>